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2\Desktop\الجداول الشهرية\"/>
    </mc:Choice>
  </mc:AlternateContent>
  <bookViews>
    <workbookView xWindow="100" yWindow="80" windowWidth="16210" windowHeight="6310" tabRatio="599"/>
  </bookViews>
  <sheets>
    <sheet name="الطب العام" sheetId="1" r:id="rId1"/>
    <sheet name="التمريض" sheetId="2" r:id="rId2"/>
    <sheet name="اسنان" sheetId="3" r:id="rId3"/>
    <sheet name="المختبرات" sheetId="4" r:id="rId4"/>
    <sheet name="الاشعة" sheetId="5" r:id="rId5"/>
    <sheet name="الاسهالات" sheetId="6" r:id="rId6"/>
    <sheet name="الامراض السارية " sheetId="7" r:id="rId7"/>
    <sheet name="الامومة والطفولة" sheetId="8" r:id="rId8"/>
  </sheets>
  <calcPr calcId="152511"/>
</workbook>
</file>

<file path=xl/calcChain.xml><?xml version="1.0" encoding="utf-8"?>
<calcChain xmlns="http://schemas.openxmlformats.org/spreadsheetml/2006/main">
  <c r="C16" i="6" l="1"/>
  <c r="C21" i="6" s="1"/>
  <c r="D16" i="6"/>
  <c r="D21" i="6" s="1"/>
  <c r="E16" i="6"/>
  <c r="E21" i="6" s="1"/>
  <c r="F16" i="6"/>
  <c r="G16" i="6"/>
  <c r="H16" i="6"/>
  <c r="I16" i="6"/>
  <c r="J16" i="6"/>
  <c r="K16" i="6"/>
  <c r="L16" i="6"/>
  <c r="M16" i="6"/>
  <c r="N16" i="6"/>
  <c r="O16" i="6"/>
  <c r="O21" i="6" s="1"/>
  <c r="P16" i="6"/>
  <c r="P21" i="6" s="1"/>
  <c r="B16" i="6"/>
  <c r="F21" i="6"/>
  <c r="G21" i="6"/>
  <c r="H21" i="6"/>
  <c r="I21" i="6"/>
  <c r="J21" i="6"/>
  <c r="K21" i="6"/>
  <c r="L21" i="6"/>
  <c r="M21" i="6"/>
  <c r="N21" i="6"/>
  <c r="B21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N18" i="6"/>
  <c r="N19" i="6"/>
  <c r="N17" i="6"/>
  <c r="O20" i="6"/>
  <c r="P20" i="6"/>
  <c r="N14" i="6"/>
  <c r="N15" i="6"/>
  <c r="N13" i="6"/>
  <c r="C12" i="6"/>
  <c r="F12" i="6"/>
  <c r="G12" i="6"/>
  <c r="O12" i="6"/>
  <c r="P11" i="6"/>
  <c r="P12" i="6" s="1"/>
  <c r="O11" i="6"/>
  <c r="C11" i="6"/>
  <c r="D11" i="6"/>
  <c r="D12" i="6" s="1"/>
  <c r="E11" i="6"/>
  <c r="E12" i="6" s="1"/>
  <c r="F11" i="6"/>
  <c r="G11" i="6"/>
  <c r="H11" i="6"/>
  <c r="H12" i="6" s="1"/>
  <c r="I11" i="6"/>
  <c r="I12" i="6" s="1"/>
  <c r="J11" i="6"/>
  <c r="J12" i="6" s="1"/>
  <c r="K11" i="6"/>
  <c r="K12" i="6" s="1"/>
  <c r="L11" i="6"/>
  <c r="L12" i="6" s="1"/>
  <c r="M11" i="6"/>
  <c r="M12" i="6" s="1"/>
  <c r="N11" i="6"/>
  <c r="B11" i="6"/>
  <c r="N10" i="6"/>
  <c r="N9" i="6"/>
  <c r="N8" i="6"/>
  <c r="N6" i="6"/>
  <c r="C7" i="6"/>
  <c r="D7" i="6"/>
  <c r="E7" i="6"/>
  <c r="F7" i="6"/>
  <c r="G7" i="6"/>
  <c r="H7" i="6"/>
  <c r="I7" i="6"/>
  <c r="J7" i="6"/>
  <c r="K7" i="6"/>
  <c r="L7" i="6"/>
  <c r="M7" i="6"/>
  <c r="O7" i="6"/>
  <c r="P7" i="6"/>
  <c r="B7" i="6"/>
  <c r="B12" i="6" s="1"/>
  <c r="S18" i="7"/>
  <c r="S17" i="7"/>
  <c r="S19" i="7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B20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B19" i="4"/>
  <c r="O18" i="4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B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B20" i="3"/>
  <c r="R19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B20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B19" i="2"/>
  <c r="X18" i="2"/>
  <c r="B16" i="1" l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19" i="1"/>
  <c r="D20" i="5" l="1"/>
  <c r="E20" i="5"/>
  <c r="F20" i="5"/>
  <c r="G20" i="5"/>
  <c r="H20" i="5"/>
  <c r="I20" i="5"/>
  <c r="J20" i="5"/>
  <c r="C20" i="5"/>
  <c r="J18" i="5"/>
  <c r="J19" i="5" s="1"/>
  <c r="D19" i="5"/>
  <c r="E19" i="5"/>
  <c r="F19" i="5"/>
  <c r="G19" i="5"/>
  <c r="H19" i="5"/>
  <c r="I19" i="5"/>
  <c r="C19" i="5"/>
  <c r="C21" i="7" l="1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B21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B20" i="7"/>
  <c r="S14" i="7"/>
  <c r="S15" i="7"/>
  <c r="S13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B16" i="7"/>
  <c r="S12" i="7"/>
  <c r="I12" i="7"/>
  <c r="J12" i="7"/>
  <c r="K12" i="7"/>
  <c r="L12" i="7"/>
  <c r="M12" i="7"/>
  <c r="N12" i="7"/>
  <c r="O12" i="7"/>
  <c r="P12" i="7"/>
  <c r="Q12" i="7"/>
  <c r="R12" i="7"/>
  <c r="B12" i="7"/>
  <c r="C12" i="7"/>
  <c r="D12" i="7"/>
  <c r="E12" i="7"/>
  <c r="F12" i="7"/>
  <c r="G12" i="7"/>
  <c r="S9" i="7"/>
  <c r="S10" i="7"/>
  <c r="S8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B11" i="7"/>
  <c r="B7" i="7"/>
  <c r="C7" i="7"/>
  <c r="D7" i="7"/>
  <c r="E7" i="7"/>
  <c r="F7" i="7"/>
  <c r="G7" i="7"/>
  <c r="I7" i="7"/>
  <c r="J7" i="7"/>
  <c r="K7" i="7"/>
  <c r="L7" i="7"/>
  <c r="M7" i="7"/>
  <c r="N7" i="7"/>
  <c r="O7" i="7"/>
  <c r="P7" i="7"/>
  <c r="Q7" i="7"/>
  <c r="R7" i="7"/>
  <c r="S7" i="7"/>
  <c r="H12" i="7"/>
  <c r="H7" i="7"/>
  <c r="S16" i="7" l="1"/>
  <c r="S11" i="7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B20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B19" i="8"/>
  <c r="T18" i="8"/>
  <c r="T17" i="8" l="1"/>
  <c r="J17" i="5"/>
  <c r="O17" i="4"/>
  <c r="R18" i="3"/>
  <c r="X17" i="2"/>
  <c r="X18" i="1"/>
  <c r="T16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B15" i="8"/>
  <c r="J16" i="5"/>
  <c r="D15" i="5"/>
  <c r="E15" i="5"/>
  <c r="F15" i="5"/>
  <c r="G15" i="5"/>
  <c r="H15" i="5"/>
  <c r="I15" i="5"/>
  <c r="J15" i="5"/>
  <c r="C15" i="5"/>
  <c r="O1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B15" i="4"/>
  <c r="R17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B16" i="3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B15" i="2"/>
  <c r="X16" i="2"/>
  <c r="X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B6" i="2"/>
  <c r="B10" i="2"/>
  <c r="B11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X17" i="1"/>
  <c r="X20" i="1" s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T14" i="8" l="1"/>
  <c r="J14" i="5"/>
  <c r="D11" i="5"/>
  <c r="E11" i="5"/>
  <c r="F11" i="5"/>
  <c r="G11" i="5"/>
  <c r="H11" i="5"/>
  <c r="I11" i="5"/>
  <c r="J11" i="5"/>
  <c r="C11" i="5"/>
  <c r="D10" i="5"/>
  <c r="E10" i="5"/>
  <c r="F10" i="5"/>
  <c r="G10" i="5"/>
  <c r="H10" i="5"/>
  <c r="I10" i="5"/>
  <c r="J10" i="5"/>
  <c r="C10" i="5"/>
  <c r="O14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B11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B10" i="4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B11" i="1"/>
  <c r="R15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B12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B11" i="3"/>
  <c r="X14" i="2"/>
  <c r="N12" i="1" l="1"/>
  <c r="N21" i="1" s="1"/>
  <c r="H12" i="1"/>
  <c r="H21" i="1" s="1"/>
  <c r="X15" i="1"/>
  <c r="T13" i="8"/>
  <c r="J13" i="5"/>
  <c r="O13" i="4"/>
  <c r="R14" i="3"/>
  <c r="X13" i="2"/>
  <c r="X14" i="1"/>
  <c r="C11" i="8"/>
  <c r="D11" i="8"/>
  <c r="E11" i="8"/>
  <c r="N11" i="8"/>
  <c r="O11" i="8"/>
  <c r="P11" i="8"/>
  <c r="Q11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B10" i="8"/>
  <c r="T12" i="8"/>
  <c r="J12" i="5"/>
  <c r="O12" i="4"/>
  <c r="R13" i="3"/>
  <c r="X12" i="2"/>
  <c r="X13" i="1"/>
  <c r="T9" i="8"/>
  <c r="J9" i="5"/>
  <c r="O9" i="4"/>
  <c r="R10" i="3"/>
  <c r="X9" i="2"/>
  <c r="X10" i="1"/>
  <c r="J8" i="5"/>
  <c r="R9" i="3"/>
  <c r="O8" i="4"/>
  <c r="T8" i="8"/>
  <c r="X8" i="2"/>
  <c r="X9" i="1"/>
  <c r="J7" i="5"/>
  <c r="R8" i="3"/>
  <c r="O7" i="4"/>
  <c r="T7" i="8"/>
  <c r="X7" i="2"/>
  <c r="X8" i="1"/>
  <c r="X11" i="1" s="1"/>
  <c r="D6" i="5"/>
  <c r="E6" i="5"/>
  <c r="F6" i="5"/>
  <c r="G6" i="5"/>
  <c r="H6" i="5"/>
  <c r="I6" i="5"/>
  <c r="C6" i="5"/>
  <c r="J5" i="5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B7" i="3"/>
  <c r="R6" i="3"/>
  <c r="C6" i="4"/>
  <c r="D6" i="4"/>
  <c r="E6" i="4"/>
  <c r="F6" i="4"/>
  <c r="G6" i="4"/>
  <c r="H6" i="4"/>
  <c r="I6" i="4"/>
  <c r="J6" i="4"/>
  <c r="K6" i="4"/>
  <c r="L6" i="4"/>
  <c r="M6" i="4"/>
  <c r="N6" i="4"/>
  <c r="B6" i="4"/>
  <c r="O5" i="4"/>
  <c r="T5" i="8"/>
  <c r="C6" i="8"/>
  <c r="D6" i="8"/>
  <c r="E6" i="8"/>
  <c r="F6" i="8"/>
  <c r="F11" i="8" s="1"/>
  <c r="G6" i="8"/>
  <c r="G11" i="8" s="1"/>
  <c r="H6" i="8"/>
  <c r="H11" i="8" s="1"/>
  <c r="I6" i="8"/>
  <c r="I11" i="8" s="1"/>
  <c r="J6" i="8"/>
  <c r="J11" i="8" s="1"/>
  <c r="K6" i="8"/>
  <c r="K11" i="8" s="1"/>
  <c r="L6" i="8"/>
  <c r="L11" i="8" s="1"/>
  <c r="M6" i="8"/>
  <c r="M11" i="8" s="1"/>
  <c r="N6" i="8"/>
  <c r="O6" i="8"/>
  <c r="P6" i="8"/>
  <c r="Q6" i="8"/>
  <c r="R6" i="8"/>
  <c r="R11" i="8" s="1"/>
  <c r="S6" i="8"/>
  <c r="S11" i="8" s="1"/>
  <c r="T6" i="8"/>
  <c r="T11" i="8" s="1"/>
  <c r="B6" i="8"/>
  <c r="B11" i="8" s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X5" i="2"/>
  <c r="C7" i="1"/>
  <c r="C12" i="1" s="1"/>
  <c r="C21" i="1" s="1"/>
  <c r="D7" i="1"/>
  <c r="D12" i="1" s="1"/>
  <c r="D21" i="1" s="1"/>
  <c r="E7" i="1"/>
  <c r="E12" i="1" s="1"/>
  <c r="E21" i="1" s="1"/>
  <c r="F7" i="1"/>
  <c r="F12" i="1" s="1"/>
  <c r="F21" i="1" s="1"/>
  <c r="G7" i="1"/>
  <c r="G12" i="1" s="1"/>
  <c r="G21" i="1" s="1"/>
  <c r="H7" i="1"/>
  <c r="I7" i="1"/>
  <c r="I12" i="1" s="1"/>
  <c r="I21" i="1" s="1"/>
  <c r="J7" i="1"/>
  <c r="J12" i="1" s="1"/>
  <c r="J21" i="1" s="1"/>
  <c r="K7" i="1"/>
  <c r="K12" i="1" s="1"/>
  <c r="K21" i="1" s="1"/>
  <c r="L7" i="1"/>
  <c r="L12" i="1" s="1"/>
  <c r="L21" i="1" s="1"/>
  <c r="M7" i="1"/>
  <c r="M12" i="1" s="1"/>
  <c r="M21" i="1" s="1"/>
  <c r="N7" i="1"/>
  <c r="O7" i="1"/>
  <c r="O12" i="1" s="1"/>
  <c r="O21" i="1" s="1"/>
  <c r="P7" i="1"/>
  <c r="P12" i="1" s="1"/>
  <c r="P21" i="1" s="1"/>
  <c r="Q7" i="1"/>
  <c r="Q12" i="1" s="1"/>
  <c r="Q21" i="1" s="1"/>
  <c r="R7" i="1"/>
  <c r="R12" i="1" s="1"/>
  <c r="R21" i="1" s="1"/>
  <c r="S7" i="1"/>
  <c r="S12" i="1" s="1"/>
  <c r="S21" i="1" s="1"/>
  <c r="T7" i="1"/>
  <c r="T12" i="1" s="1"/>
  <c r="T21" i="1" s="1"/>
  <c r="U7" i="1"/>
  <c r="U12" i="1" s="1"/>
  <c r="U21" i="1" s="1"/>
  <c r="V7" i="1"/>
  <c r="V12" i="1" s="1"/>
  <c r="V21" i="1" s="1"/>
  <c r="W7" i="1"/>
  <c r="W12" i="1" s="1"/>
  <c r="W21" i="1" s="1"/>
  <c r="B7" i="1"/>
  <c r="B12" i="1" s="1"/>
  <c r="B21" i="1" s="1"/>
  <c r="X6" i="1"/>
  <c r="S5" i="7"/>
  <c r="N5" i="6"/>
  <c r="J4" i="5"/>
  <c r="R5" i="3"/>
  <c r="O4" i="4"/>
  <c r="T4" i="8"/>
  <c r="X4" i="2"/>
  <c r="X5" i="1"/>
  <c r="N4" i="6"/>
  <c r="N7" i="6" s="1"/>
  <c r="N12" i="6" s="1"/>
  <c r="S4" i="7"/>
  <c r="J3" i="5"/>
  <c r="J6" i="5" s="1"/>
  <c r="O3" i="4"/>
  <c r="O6" i="4" s="1"/>
  <c r="X3" i="2"/>
  <c r="R4" i="3"/>
  <c r="T3" i="8"/>
  <c r="X4" i="1"/>
  <c r="X7" i="1" s="1"/>
  <c r="X16" i="1" l="1"/>
  <c r="X12" i="1"/>
  <c r="X21" i="1" s="1"/>
</calcChain>
</file>

<file path=xl/sharedStrings.xml><?xml version="1.0" encoding="utf-8"?>
<sst xmlns="http://schemas.openxmlformats.org/spreadsheetml/2006/main" count="305" uniqueCount="100">
  <si>
    <t>الطفيلة الشامل</t>
  </si>
  <si>
    <t>الحسا الشامل</t>
  </si>
  <si>
    <t>القادسية الشامل</t>
  </si>
  <si>
    <t>بصيرالشامل</t>
  </si>
  <si>
    <t>عين البيضاء الشامل</t>
  </si>
  <si>
    <t>العيص الشامل</t>
  </si>
  <si>
    <t>الطفيلة الأولي</t>
  </si>
  <si>
    <t>جابر الأنصاري الأولي</t>
  </si>
  <si>
    <t>واد زيد الأولي</t>
  </si>
  <si>
    <t>المنصورة الأولي</t>
  </si>
  <si>
    <t>عيمة الأولي</t>
  </si>
  <si>
    <t>ارحاب الأولي</t>
  </si>
  <si>
    <t>صنفحة الأولي</t>
  </si>
  <si>
    <t>ارويم الأولي</t>
  </si>
  <si>
    <t>غرندل الأولي</t>
  </si>
  <si>
    <t>ابو بنا الأولي</t>
  </si>
  <si>
    <t>الجرف الأولي</t>
  </si>
  <si>
    <t>فرعي عفرا</t>
  </si>
  <si>
    <t>فرعي البربيطة</t>
  </si>
  <si>
    <t>فرعي عابل</t>
  </si>
  <si>
    <t>فرعي أم سراب</t>
  </si>
  <si>
    <t>المجموع</t>
  </si>
  <si>
    <t>كانون ثاني</t>
  </si>
  <si>
    <t xml:space="preserve">شباط </t>
  </si>
  <si>
    <t>آذار</t>
  </si>
  <si>
    <t xml:space="preserve">الربع الأول </t>
  </si>
  <si>
    <t xml:space="preserve">نيسان </t>
  </si>
  <si>
    <t xml:space="preserve">أيار </t>
  </si>
  <si>
    <t xml:space="preserve">حزيران </t>
  </si>
  <si>
    <t xml:space="preserve">الربع الثاني </t>
  </si>
  <si>
    <t>نصف السنة</t>
  </si>
  <si>
    <t xml:space="preserve">تموز </t>
  </si>
  <si>
    <t xml:space="preserve">آب </t>
  </si>
  <si>
    <t xml:space="preserve">أيلول </t>
  </si>
  <si>
    <t xml:space="preserve">الربع الثالث </t>
  </si>
  <si>
    <t>تشرين أول</t>
  </si>
  <si>
    <t xml:space="preserve">تشرين ثاني </t>
  </si>
  <si>
    <t>الربع الرابع</t>
  </si>
  <si>
    <t>المجمـــــوع</t>
  </si>
  <si>
    <t>كانون اول</t>
  </si>
  <si>
    <t xml:space="preserve">الفئة والجنس </t>
  </si>
  <si>
    <t xml:space="preserve">الشهر </t>
  </si>
  <si>
    <t xml:space="preserve">كانون ثاني </t>
  </si>
  <si>
    <t xml:space="preserve">اذار </t>
  </si>
  <si>
    <t xml:space="preserve">الربع الاول </t>
  </si>
  <si>
    <t>ايار</t>
  </si>
  <si>
    <t>الربع الثاني</t>
  </si>
  <si>
    <t xml:space="preserve">نصف السنة  </t>
  </si>
  <si>
    <t xml:space="preserve">اب </t>
  </si>
  <si>
    <t xml:space="preserve">ايلول </t>
  </si>
  <si>
    <t xml:space="preserve">تشرين الاول </t>
  </si>
  <si>
    <t xml:space="preserve">تشرين الثاني </t>
  </si>
  <si>
    <t xml:space="preserve">كانون اول </t>
  </si>
  <si>
    <t xml:space="preserve">الربع الرابع </t>
  </si>
  <si>
    <t>المجموع النهائي</t>
  </si>
  <si>
    <t xml:space="preserve">اقل من سنة </t>
  </si>
  <si>
    <t>4----1</t>
  </si>
  <si>
    <t xml:space="preserve">ذكر </t>
  </si>
  <si>
    <t>انثى</t>
  </si>
  <si>
    <t>9---5</t>
  </si>
  <si>
    <t>14--10</t>
  </si>
  <si>
    <t>19---15</t>
  </si>
  <si>
    <t>فما فوق</t>
  </si>
  <si>
    <t>الاكواسال</t>
  </si>
  <si>
    <t>العينات البرازية</t>
  </si>
  <si>
    <t>الامراض</t>
  </si>
  <si>
    <t>شلل رخو</t>
  </si>
  <si>
    <t>جدري مائي</t>
  </si>
  <si>
    <t xml:space="preserve">ابو كعب </t>
  </si>
  <si>
    <t>زحام اميبي</t>
  </si>
  <si>
    <t>التهاب كبدA</t>
  </si>
  <si>
    <t>التهاب كبد B</t>
  </si>
  <si>
    <t xml:space="preserve">حمى مالطية </t>
  </si>
  <si>
    <t>التهاب سحايا</t>
  </si>
  <si>
    <t xml:space="preserve">الحصبة </t>
  </si>
  <si>
    <t>الحصبة المائية</t>
  </si>
  <si>
    <t>لشمانيا</t>
  </si>
  <si>
    <t xml:space="preserve">بلهارسيا </t>
  </si>
  <si>
    <t xml:space="preserve">جرب </t>
  </si>
  <si>
    <t xml:space="preserve">حالات عقر </t>
  </si>
  <si>
    <t xml:space="preserve">سحاية وبائية </t>
  </si>
  <si>
    <t>تسمم غذائي</t>
  </si>
  <si>
    <t xml:space="preserve">المجموع </t>
  </si>
  <si>
    <t xml:space="preserve">        المركز                                                               الشهر</t>
  </si>
  <si>
    <t xml:space="preserve">          المركز                                                               الشهر</t>
  </si>
  <si>
    <t xml:space="preserve">   المركز                 الشهر</t>
  </si>
  <si>
    <t>مركز اصلاح وتاهيل الطفيلة</t>
  </si>
  <si>
    <t>اخرى (H1N1)</t>
  </si>
  <si>
    <t xml:space="preserve">الجدول الشهري لمراجعي المراكز الصحية والفرعية خلال عام 2020   الاسهالات </t>
  </si>
  <si>
    <t>الجدول الشهري لمراجعي المراكز الصحية والفرعية خلال عام 2020(الامومة والطفولة)</t>
  </si>
  <si>
    <t>الجدول الشهري لمراجعي المراكز الصحية والفرعية خلال عام 2021(التمريض)</t>
  </si>
  <si>
    <t>الجدول الشهري لمراجعي المراكز الصحية والفرعية خلال عام 2021(الاشعة)</t>
  </si>
  <si>
    <t xml:space="preserve">     المركز                                                         الشهر</t>
  </si>
  <si>
    <t>الجدول الشهري لمراجعي المراكز الصحية والفرعية خلال عام 2021(الطب االعام)</t>
  </si>
  <si>
    <t>الجدول الشهري لمراجعي المراكز الصحية والفرعية خلال عام 2021(االاسنان)</t>
  </si>
  <si>
    <t xml:space="preserve">                                        المركز                                          الشهر</t>
  </si>
  <si>
    <t>الجدول الشهري لمراجعي المراكز الصحية والفرعية خلال عام 2021(المختبرات)</t>
  </si>
  <si>
    <t>الربع الثالث</t>
  </si>
  <si>
    <t xml:space="preserve">الجدول الشهري لمراجعي المراكز الصحية والفرعية خلال عام 2021   االامراض السارية  </t>
  </si>
  <si>
    <t xml:space="preserve">                   المركز                                                  الشهر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</si>
</sst>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78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  <font>
      <b/>
      <sz val="16"/>
      <color theme="1"/>
      <name val="Calibri"/>
      <family val="2"/>
      <charset val="178"/>
      <scheme val="minor"/>
    </font>
    <font>
      <b/>
      <sz val="14"/>
      <color rgb="FFFF0000"/>
      <name val="Calibri"/>
      <family val="2"/>
      <charset val="178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5" xfId="0" applyFont="1" applyBorder="1" applyAlignment="1">
      <alignment readingOrder="2"/>
    </xf>
    <xf numFmtId="0" fontId="4" fillId="0" borderId="0" xfId="0" applyFont="1" applyFill="1" applyAlignment="1">
      <alignment readingOrder="2"/>
    </xf>
    <xf numFmtId="0" fontId="6" fillId="0" borderId="5" xfId="0" applyFont="1" applyBorder="1" applyAlignment="1">
      <alignment readingOrder="2"/>
    </xf>
    <xf numFmtId="0" fontId="6" fillId="0" borderId="0" xfId="0" applyFont="1" applyFill="1" applyAlignment="1">
      <alignment readingOrder="2"/>
    </xf>
    <xf numFmtId="0" fontId="6" fillId="0" borderId="0" xfId="0" applyFont="1"/>
    <xf numFmtId="0" fontId="10" fillId="0" borderId="0" xfId="0" applyFont="1"/>
    <xf numFmtId="0" fontId="11" fillId="0" borderId="5" xfId="0" applyFont="1" applyBorder="1" applyAlignment="1">
      <alignment readingOrder="2"/>
    </xf>
    <xf numFmtId="0" fontId="11" fillId="0" borderId="0" xfId="0" applyFont="1" applyAlignment="1">
      <alignment readingOrder="2"/>
    </xf>
    <xf numFmtId="0" fontId="11" fillId="0" borderId="0" xfId="0" applyFont="1"/>
    <xf numFmtId="0" fontId="4" fillId="0" borderId="0" xfId="0" applyFont="1"/>
    <xf numFmtId="0" fontId="0" fillId="0" borderId="0" xfId="0" applyFill="1"/>
    <xf numFmtId="0" fontId="11" fillId="2" borderId="3" xfId="0" applyFont="1" applyFill="1" applyBorder="1"/>
    <xf numFmtId="0" fontId="13" fillId="2" borderId="3" xfId="0" applyFont="1" applyFill="1" applyBorder="1"/>
    <xf numFmtId="0" fontId="4" fillId="2" borderId="3" xfId="0" applyFont="1" applyFill="1" applyBorder="1" applyAlignment="1">
      <alignment vertical="top" wrapText="1" readingOrder="2"/>
    </xf>
    <xf numFmtId="0" fontId="5" fillId="0" borderId="3" xfId="0" applyFont="1" applyBorder="1" applyAlignment="1">
      <alignment readingOrder="2"/>
    </xf>
    <xf numFmtId="0" fontId="14" fillId="2" borderId="3" xfId="0" applyFont="1" applyFill="1" applyBorder="1" applyAlignment="1">
      <alignment readingOrder="2"/>
    </xf>
    <xf numFmtId="0" fontId="6" fillId="0" borderId="3" xfId="0" applyFont="1" applyBorder="1" applyAlignment="1">
      <alignment readingOrder="2"/>
    </xf>
    <xf numFmtId="0" fontId="6" fillId="2" borderId="3" xfId="0" applyFont="1" applyFill="1" applyBorder="1" applyAlignment="1">
      <alignment vertical="top" wrapText="1" readingOrder="2"/>
    </xf>
    <xf numFmtId="0" fontId="7" fillId="3" borderId="4" xfId="0" applyFont="1" applyFill="1" applyBorder="1" applyAlignment="1">
      <alignment horizontal="right" vertical="top" textRotation="90" wrapText="1" readingOrder="2"/>
    </xf>
    <xf numFmtId="0" fontId="8" fillId="3" borderId="4" xfId="0" applyFont="1" applyFill="1" applyBorder="1" applyAlignment="1">
      <alignment horizontal="right" vertical="top" textRotation="90" wrapText="1" readingOrder="2"/>
    </xf>
    <xf numFmtId="0" fontId="8" fillId="3" borderId="6" xfId="0" applyFont="1" applyFill="1" applyBorder="1" applyAlignment="1">
      <alignment horizontal="right" vertical="top" wrapText="1" readingOrder="2"/>
    </xf>
    <xf numFmtId="0" fontId="9" fillId="3" borderId="6" xfId="0" applyFont="1" applyFill="1" applyBorder="1" applyAlignment="1">
      <alignment horizontal="right" vertical="top" wrapText="1" readingOrder="2"/>
    </xf>
    <xf numFmtId="0" fontId="10" fillId="2" borderId="3" xfId="0" applyFont="1" applyFill="1" applyBorder="1" applyAlignment="1">
      <alignment readingOrder="2"/>
    </xf>
    <xf numFmtId="0" fontId="11" fillId="0" borderId="3" xfId="0" applyFont="1" applyBorder="1" applyAlignment="1">
      <alignment readingOrder="2"/>
    </xf>
    <xf numFmtId="0" fontId="13" fillId="2" borderId="3" xfId="0" applyFont="1" applyFill="1" applyBorder="1" applyAlignment="1">
      <alignment readingOrder="2"/>
    </xf>
    <xf numFmtId="0" fontId="2" fillId="2" borderId="4" xfId="0" applyFont="1" applyFill="1" applyBorder="1" applyAlignment="1">
      <alignment horizontal="center" vertical="center" textRotation="90" wrapText="1" readingOrder="2"/>
    </xf>
    <xf numFmtId="0" fontId="15" fillId="0" borderId="3" xfId="0" applyFont="1" applyBorder="1" applyAlignment="1">
      <alignment readingOrder="2"/>
    </xf>
    <xf numFmtId="0" fontId="11" fillId="2" borderId="3" xfId="0" applyFont="1" applyFill="1" applyBorder="1" applyAlignment="1">
      <alignment vertical="top" wrapText="1" readingOrder="2"/>
    </xf>
    <xf numFmtId="0" fontId="16" fillId="2" borderId="3" xfId="0" applyFont="1" applyFill="1" applyBorder="1" applyAlignment="1">
      <alignment horizontal="center" vertical="center" textRotation="90" wrapText="1" readingOrder="2"/>
    </xf>
    <xf numFmtId="0" fontId="16" fillId="2" borderId="2" xfId="0" applyFont="1" applyFill="1" applyBorder="1" applyAlignment="1">
      <alignment horizontal="right" vertical="top" wrapText="1" readingOrder="2"/>
    </xf>
    <xf numFmtId="0" fontId="17" fillId="2" borderId="2" xfId="0" applyFont="1" applyFill="1" applyBorder="1" applyAlignment="1">
      <alignment horizontal="right" vertical="top" wrapText="1" readingOrder="2"/>
    </xf>
    <xf numFmtId="0" fontId="16" fillId="2" borderId="0" xfId="0" applyFont="1" applyFill="1" applyBorder="1" applyAlignment="1">
      <alignment horizontal="right" vertical="top" wrapText="1" readingOrder="2"/>
    </xf>
    <xf numFmtId="0" fontId="2" fillId="2" borderId="4" xfId="0" applyFont="1" applyFill="1" applyBorder="1" applyAlignment="1">
      <alignment horizontal="right" vertical="center" textRotation="90" wrapText="1" readingOrder="2"/>
    </xf>
    <xf numFmtId="0" fontId="3" fillId="2" borderId="4" xfId="0" applyFont="1" applyFill="1" applyBorder="1" applyAlignment="1">
      <alignment horizontal="right" vertical="center" textRotation="90" wrapText="1" readingOrder="2"/>
    </xf>
    <xf numFmtId="0" fontId="1" fillId="2" borderId="3" xfId="0" applyFont="1" applyFill="1" applyBorder="1" applyAlignment="1">
      <alignment horizontal="right" vertical="center" textRotation="90" wrapText="1" readingOrder="2"/>
    </xf>
    <xf numFmtId="0" fontId="11" fillId="2" borderId="3" xfId="0" applyFont="1" applyFill="1" applyBorder="1" applyAlignment="1">
      <alignment horizontal="right" vertical="center" wrapText="1" readingOrder="2"/>
    </xf>
    <xf numFmtId="0" fontId="16" fillId="2" borderId="6" xfId="0" applyFont="1" applyFill="1" applyBorder="1" applyAlignment="1">
      <alignment horizontal="right" vertical="top" wrapText="1" readingOrder="2"/>
    </xf>
    <xf numFmtId="0" fontId="17" fillId="2" borderId="6" xfId="0" applyFont="1" applyFill="1" applyBorder="1" applyAlignment="1">
      <alignment horizontal="right" vertical="top" wrapText="1" readingOrder="2"/>
    </xf>
    <xf numFmtId="0" fontId="16" fillId="2" borderId="7" xfId="0" applyFont="1" applyFill="1" applyBorder="1" applyAlignment="1">
      <alignment horizontal="right" vertical="top" wrapText="1" readingOrder="2"/>
    </xf>
    <xf numFmtId="0" fontId="13" fillId="2" borderId="8" xfId="0" applyFont="1" applyFill="1" applyBorder="1" applyAlignment="1">
      <alignment readingOrder="2"/>
    </xf>
    <xf numFmtId="0" fontId="11" fillId="0" borderId="11" xfId="0" applyFont="1" applyFill="1" applyBorder="1" applyAlignment="1">
      <alignment readingOrder="2"/>
    </xf>
    <xf numFmtId="0" fontId="13" fillId="0" borderId="3" xfId="0" applyFont="1" applyBorder="1" applyAlignment="1">
      <alignment readingOrder="2"/>
    </xf>
    <xf numFmtId="0" fontId="4" fillId="0" borderId="0" xfId="0" applyFont="1" applyBorder="1"/>
    <xf numFmtId="0" fontId="4" fillId="0" borderId="0" xfId="0" applyFont="1" applyBorder="1" applyAlignment="1">
      <alignment readingOrder="2"/>
    </xf>
    <xf numFmtId="0" fontId="2" fillId="2" borderId="3" xfId="0" applyFont="1" applyFill="1" applyBorder="1" applyAlignment="1">
      <alignment horizontal="center" vertical="center" textRotation="90" wrapText="1" readingOrder="2"/>
    </xf>
    <xf numFmtId="0" fontId="16" fillId="2" borderId="3" xfId="0" applyFont="1" applyFill="1" applyBorder="1" applyAlignment="1">
      <alignment horizontal="center" vertical="center" textRotation="90" wrapText="1"/>
    </xf>
    <xf numFmtId="0" fontId="18" fillId="0" borderId="0" xfId="0" applyFont="1"/>
    <xf numFmtId="0" fontId="16" fillId="4" borderId="6" xfId="0" applyFont="1" applyFill="1" applyBorder="1" applyAlignment="1">
      <alignment horizontal="right" vertical="top" wrapText="1" readingOrder="2"/>
    </xf>
    <xf numFmtId="0" fontId="17" fillId="2" borderId="3" xfId="0" applyFont="1" applyFill="1" applyBorder="1" applyAlignment="1">
      <alignment horizontal="right" vertical="top" wrapText="1" readingOrder="2"/>
    </xf>
    <xf numFmtId="0" fontId="19" fillId="0" borderId="0" xfId="0" applyFont="1"/>
    <xf numFmtId="0" fontId="13" fillId="2" borderId="9" xfId="0" applyFont="1" applyFill="1" applyBorder="1" applyAlignment="1">
      <alignment readingOrder="2"/>
    </xf>
    <xf numFmtId="0" fontId="17" fillId="2" borderId="1" xfId="0" applyFont="1" applyFill="1" applyBorder="1" applyAlignment="1">
      <alignment horizontal="right" vertical="top" wrapText="1" readingOrder="2"/>
    </xf>
    <xf numFmtId="0" fontId="16" fillId="2" borderId="13" xfId="0" applyFont="1" applyFill="1" applyBorder="1" applyAlignment="1">
      <alignment horizontal="right" vertical="top" wrapText="1" readingOrder="2"/>
    </xf>
    <xf numFmtId="0" fontId="16" fillId="2" borderId="14" xfId="0" applyFont="1" applyFill="1" applyBorder="1" applyAlignment="1">
      <alignment horizontal="right" vertical="top" wrapText="1" readingOrder="2"/>
    </xf>
    <xf numFmtId="0" fontId="13" fillId="2" borderId="14" xfId="0" applyFont="1" applyFill="1" applyBorder="1" applyAlignment="1">
      <alignment readingOrder="2"/>
    </xf>
    <xf numFmtId="0" fontId="13" fillId="2" borderId="15" xfId="0" applyFont="1" applyFill="1" applyBorder="1" applyAlignment="1">
      <alignment readingOrder="2"/>
    </xf>
    <xf numFmtId="0" fontId="11" fillId="0" borderId="9" xfId="0" applyFont="1" applyBorder="1" applyAlignment="1">
      <alignment readingOrder="2"/>
    </xf>
    <xf numFmtId="0" fontId="11" fillId="0" borderId="12" xfId="0" applyFont="1" applyBorder="1" applyAlignment="1">
      <alignment readingOrder="2"/>
    </xf>
    <xf numFmtId="0" fontId="11" fillId="0" borderId="4" xfId="0" applyFont="1" applyBorder="1" applyAlignment="1">
      <alignment readingOrder="2"/>
    </xf>
    <xf numFmtId="0" fontId="11" fillId="0" borderId="0" xfId="0" applyFont="1" applyBorder="1" applyAlignment="1">
      <alignment readingOrder="2"/>
    </xf>
    <xf numFmtId="0" fontId="9" fillId="3" borderId="17" xfId="0" applyFont="1" applyFill="1" applyBorder="1" applyAlignment="1">
      <alignment horizontal="right" vertical="top" wrapText="1" readingOrder="2"/>
    </xf>
    <xf numFmtId="0" fontId="9" fillId="3" borderId="16" xfId="0" applyFont="1" applyFill="1" applyBorder="1" applyAlignment="1">
      <alignment horizontal="right" vertical="top" wrapText="1" readingOrder="2"/>
    </xf>
    <xf numFmtId="0" fontId="8" fillId="3" borderId="18" xfId="0" applyFont="1" applyFill="1" applyBorder="1" applyAlignment="1">
      <alignment horizontal="right" vertical="top" wrapText="1" readingOrder="2"/>
    </xf>
    <xf numFmtId="0" fontId="9" fillId="3" borderId="18" xfId="0" applyFont="1" applyFill="1" applyBorder="1" applyAlignment="1">
      <alignment horizontal="right" vertical="top" wrapText="1" readingOrder="2"/>
    </xf>
    <xf numFmtId="0" fontId="16" fillId="2" borderId="16" xfId="0" applyFont="1" applyFill="1" applyBorder="1" applyAlignment="1">
      <alignment horizontal="right" vertical="top" wrapText="1" readingOrder="2"/>
    </xf>
    <xf numFmtId="0" fontId="16" fillId="2" borderId="18" xfId="0" applyFont="1" applyFill="1" applyBorder="1" applyAlignment="1">
      <alignment horizontal="right" vertical="top" wrapText="1" readingOrder="2"/>
    </xf>
    <xf numFmtId="0" fontId="13" fillId="2" borderId="19" xfId="0" applyFont="1" applyFill="1" applyBorder="1" applyAlignment="1">
      <alignment readingOrder="2"/>
    </xf>
    <xf numFmtId="0" fontId="13" fillId="2" borderId="18" xfId="0" applyFont="1" applyFill="1" applyBorder="1" applyAlignment="1">
      <alignment readingOrder="2"/>
    </xf>
    <xf numFmtId="0" fontId="16" fillId="2" borderId="4" xfId="0" applyFont="1" applyFill="1" applyBorder="1" applyAlignment="1">
      <alignment horizontal="center" vertical="center" textRotation="90" wrapText="1" readingOrder="2"/>
    </xf>
    <xf numFmtId="0" fontId="7" fillId="2" borderId="4" xfId="0" applyFont="1" applyFill="1" applyBorder="1" applyAlignment="1">
      <alignment horizontal="center" vertical="center" textRotation="90" wrapText="1" readingOrder="2"/>
    </xf>
    <xf numFmtId="0" fontId="8" fillId="2" borderId="3" xfId="0" applyFont="1" applyFill="1" applyBorder="1" applyAlignment="1">
      <alignment horizontal="center" vertical="center" textRotation="90" wrapText="1" readingOrder="2"/>
    </xf>
    <xf numFmtId="0" fontId="8" fillId="2" borderId="3" xfId="0" applyFont="1" applyFill="1" applyBorder="1" applyAlignment="1">
      <alignment horizontal="right" vertical="top" wrapText="1" readingOrder="2"/>
    </xf>
    <xf numFmtId="0" fontId="9" fillId="2" borderId="3" xfId="0" applyFont="1" applyFill="1" applyBorder="1" applyAlignment="1">
      <alignment horizontal="right" vertical="top" wrapText="1" readingOrder="2"/>
    </xf>
    <xf numFmtId="0" fontId="21" fillId="0" borderId="0" xfId="0" applyFont="1"/>
    <xf numFmtId="0" fontId="8" fillId="0" borderId="0" xfId="0" applyFont="1" applyFill="1" applyAlignment="1">
      <alignment readingOrder="2"/>
    </xf>
    <xf numFmtId="0" fontId="8" fillId="0" borderId="5" xfId="0" applyFont="1" applyBorder="1" applyAlignment="1">
      <alignment readingOrder="2"/>
    </xf>
    <xf numFmtId="0" fontId="8" fillId="0" borderId="0" xfId="0" applyFont="1" applyAlignment="1">
      <alignment readingOrder="2"/>
    </xf>
    <xf numFmtId="0" fontId="8" fillId="0" borderId="0" xfId="0" applyFont="1" applyBorder="1" applyAlignment="1">
      <alignment readingOrder="2"/>
    </xf>
    <xf numFmtId="0" fontId="8" fillId="2" borderId="3" xfId="0" applyFont="1" applyFill="1" applyBorder="1" applyAlignment="1">
      <alignment vertical="top" wrapText="1" readingOrder="2"/>
    </xf>
    <xf numFmtId="0" fontId="8" fillId="0" borderId="3" xfId="0" applyFont="1" applyBorder="1" applyAlignment="1">
      <alignment readingOrder="2"/>
    </xf>
    <xf numFmtId="0" fontId="9" fillId="0" borderId="3" xfId="0" applyFont="1" applyBorder="1" applyAlignment="1">
      <alignment readingOrder="2"/>
    </xf>
    <xf numFmtId="0" fontId="9" fillId="2" borderId="3" xfId="0" applyFont="1" applyFill="1" applyBorder="1" applyAlignment="1">
      <alignment readingOrder="2"/>
    </xf>
    <xf numFmtId="0" fontId="9" fillId="2" borderId="9" xfId="0" applyFont="1" applyFill="1" applyBorder="1" applyAlignment="1">
      <alignment readingOrder="2"/>
    </xf>
    <xf numFmtId="0" fontId="8" fillId="0" borderId="9" xfId="0" applyFont="1" applyBorder="1" applyAlignment="1">
      <alignment readingOrder="2"/>
    </xf>
    <xf numFmtId="0" fontId="9" fillId="2" borderId="18" xfId="0" applyFont="1" applyFill="1" applyBorder="1" applyAlignment="1">
      <alignment readingOrder="2"/>
    </xf>
    <xf numFmtId="0" fontId="8" fillId="0" borderId="0" xfId="0" applyFont="1"/>
    <xf numFmtId="0" fontId="20" fillId="0" borderId="3" xfId="0" applyFont="1" applyBorder="1" applyAlignment="1">
      <alignment readingOrder="2"/>
    </xf>
    <xf numFmtId="0" fontId="22" fillId="0" borderId="3" xfId="0" applyFont="1" applyBorder="1" applyAlignment="1">
      <alignment readingOrder="2"/>
    </xf>
    <xf numFmtId="0" fontId="20" fillId="0" borderId="4" xfId="0" applyFont="1" applyBorder="1" applyAlignment="1">
      <alignment readingOrder="2"/>
    </xf>
    <xf numFmtId="0" fontId="22" fillId="0" borderId="4" xfId="0" applyFont="1" applyBorder="1" applyAlignment="1">
      <alignment readingOrder="2"/>
    </xf>
    <xf numFmtId="0" fontId="20" fillId="0" borderId="10" xfId="0" applyFont="1" applyBorder="1" applyAlignment="1">
      <alignment readingOrder="2"/>
    </xf>
    <xf numFmtId="0" fontId="20" fillId="2" borderId="3" xfId="0" applyFont="1" applyFill="1" applyBorder="1" applyAlignment="1">
      <alignment readingOrder="2"/>
    </xf>
    <xf numFmtId="0" fontId="11" fillId="2" borderId="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12" fillId="2" borderId="4" xfId="0" applyFont="1" applyFill="1" applyBorder="1" applyAlignment="1">
      <alignment horizontal="center" vertical="center" wrapText="1" readingOrder="2"/>
    </xf>
    <xf numFmtId="0" fontId="2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160446</xdr:rowOff>
    </xdr:from>
    <xdr:to>
      <xdr:col>0</xdr:col>
      <xdr:colOff>944882</xdr:colOff>
      <xdr:row>2</xdr:row>
      <xdr:rowOff>1425367</xdr:rowOff>
    </xdr:to>
    <xdr:cxnSp macro="">
      <xdr:nvCxnSpPr>
        <xdr:cNvPr id="3" name="رابط مستقيم 2"/>
        <xdr:cNvCxnSpPr/>
      </xdr:nvCxnSpPr>
      <xdr:spPr>
        <a:xfrm rot="5400000">
          <a:off x="10053739098" y="553299"/>
          <a:ext cx="1264921" cy="94488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45720</xdr:rowOff>
    </xdr:from>
    <xdr:to>
      <xdr:col>1</xdr:col>
      <xdr:colOff>7620</xdr:colOff>
      <xdr:row>2</xdr:row>
      <xdr:rowOff>7620</xdr:rowOff>
    </xdr:to>
    <xdr:cxnSp macro="">
      <xdr:nvCxnSpPr>
        <xdr:cNvPr id="2" name="رابط مستقيم 1"/>
        <xdr:cNvCxnSpPr/>
      </xdr:nvCxnSpPr>
      <xdr:spPr>
        <a:xfrm rot="5400000">
          <a:off x="10980602880" y="411480"/>
          <a:ext cx="1234440" cy="9448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</xdr:col>
      <xdr:colOff>7620</xdr:colOff>
      <xdr:row>2</xdr:row>
      <xdr:rowOff>1508760</xdr:rowOff>
    </xdr:to>
    <xdr:cxnSp macro="">
      <xdr:nvCxnSpPr>
        <xdr:cNvPr id="2" name="رابط مستقيم 1"/>
        <xdr:cNvCxnSpPr/>
      </xdr:nvCxnSpPr>
      <xdr:spPr>
        <a:xfrm rot="10800000" flipV="1">
          <a:off x="10982660280" y="266700"/>
          <a:ext cx="1722120" cy="1508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45723</xdr:rowOff>
    </xdr:from>
    <xdr:to>
      <xdr:col>0</xdr:col>
      <xdr:colOff>769618</xdr:colOff>
      <xdr:row>1</xdr:row>
      <xdr:rowOff>1143002</xdr:rowOff>
    </xdr:to>
    <xdr:cxnSp macro="">
      <xdr:nvCxnSpPr>
        <xdr:cNvPr id="2" name="رابط مستقيم 1"/>
        <xdr:cNvCxnSpPr/>
      </xdr:nvCxnSpPr>
      <xdr:spPr>
        <a:xfrm rot="5400000">
          <a:off x="10985601602" y="403863"/>
          <a:ext cx="1097279" cy="7315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2</xdr:col>
      <xdr:colOff>0</xdr:colOff>
      <xdr:row>2</xdr:row>
      <xdr:rowOff>0</xdr:rowOff>
    </xdr:to>
    <xdr:cxnSp macro="">
      <xdr:nvCxnSpPr>
        <xdr:cNvPr id="2" name="رابط مستقيم 1"/>
        <xdr:cNvCxnSpPr/>
      </xdr:nvCxnSpPr>
      <xdr:spPr>
        <a:xfrm rot="5400000">
          <a:off x="10985571120" y="472440"/>
          <a:ext cx="1173480" cy="746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751416</xdr:colOff>
      <xdr:row>2</xdr:row>
      <xdr:rowOff>42336</xdr:rowOff>
    </xdr:to>
    <xdr:cxnSp macro="">
      <xdr:nvCxnSpPr>
        <xdr:cNvPr id="2" name="رابط مستقيم 2"/>
        <xdr:cNvCxnSpPr/>
      </xdr:nvCxnSpPr>
      <xdr:spPr>
        <a:xfrm flipH="1">
          <a:off x="10053849167" y="232833"/>
          <a:ext cx="751416" cy="18309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rightToLeft="1" tabSelected="1" view="pageBreakPreview" zoomScale="60" zoomScaleNormal="100" workbookViewId="0">
      <selection activeCell="B1" sqref="B1:X1048576"/>
    </sheetView>
  </sheetViews>
  <sheetFormatPr defaultColWidth="8.81640625" defaultRowHeight="18.5" x14ac:dyDescent="0.45"/>
  <cols>
    <col min="1" max="1" width="13.90625" style="10" customWidth="1"/>
    <col min="2" max="24" width="10.6328125" style="10" customWidth="1"/>
    <col min="25" max="25" width="6.1796875" style="10" customWidth="1"/>
    <col min="26" max="16384" width="8.81640625" style="10"/>
  </cols>
  <sheetData>
    <row r="1" spans="1:29" s="9" customFormat="1" x14ac:dyDescent="0.45">
      <c r="A1" s="2"/>
      <c r="B1" s="7" t="s">
        <v>93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9" s="9" customFormat="1" x14ac:dyDescent="0.45">
      <c r="A2" s="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9" ht="134.5" x14ac:dyDescent="0.45">
      <c r="A3" s="28" t="s">
        <v>83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 t="s">
        <v>13</v>
      </c>
      <c r="P3" s="26" t="s">
        <v>14</v>
      </c>
      <c r="Q3" s="26" t="s">
        <v>15</v>
      </c>
      <c r="R3" s="26" t="s">
        <v>16</v>
      </c>
      <c r="S3" s="26" t="s">
        <v>17</v>
      </c>
      <c r="T3" s="26" t="s">
        <v>18</v>
      </c>
      <c r="U3" s="26" t="s">
        <v>19</v>
      </c>
      <c r="V3" s="26" t="s">
        <v>20</v>
      </c>
      <c r="W3" s="26" t="s">
        <v>86</v>
      </c>
      <c r="X3" s="29" t="s">
        <v>21</v>
      </c>
    </row>
    <row r="4" spans="1:29" ht="28" customHeight="1" thickBot="1" x14ac:dyDescent="0.5">
      <c r="A4" s="30" t="s">
        <v>22</v>
      </c>
      <c r="B4" s="24">
        <v>2019</v>
      </c>
      <c r="C4" s="24">
        <v>777</v>
      </c>
      <c r="D4" s="24">
        <v>1460</v>
      </c>
      <c r="E4" s="24">
        <v>1768</v>
      </c>
      <c r="F4" s="24">
        <v>1543</v>
      </c>
      <c r="G4" s="24">
        <v>1131</v>
      </c>
      <c r="H4" s="24">
        <v>725</v>
      </c>
      <c r="I4" s="24">
        <v>169</v>
      </c>
      <c r="J4" s="24">
        <v>486</v>
      </c>
      <c r="K4" s="24">
        <v>153</v>
      </c>
      <c r="L4" s="24">
        <v>345</v>
      </c>
      <c r="M4" s="24">
        <v>141</v>
      </c>
      <c r="N4" s="24">
        <v>9</v>
      </c>
      <c r="O4" s="24">
        <v>109</v>
      </c>
      <c r="P4" s="24">
        <v>523</v>
      </c>
      <c r="Q4" s="24">
        <v>252</v>
      </c>
      <c r="R4" s="24">
        <v>237</v>
      </c>
      <c r="S4" s="24">
        <v>1</v>
      </c>
      <c r="T4" s="24">
        <v>2</v>
      </c>
      <c r="U4" s="24">
        <v>27</v>
      </c>
      <c r="V4" s="24">
        <v>25</v>
      </c>
      <c r="W4" s="24">
        <v>572</v>
      </c>
      <c r="X4" s="24">
        <f>SUM(B4:W4)</f>
        <v>12474</v>
      </c>
      <c r="AA4" s="43"/>
      <c r="AB4" s="44"/>
      <c r="AC4" s="43"/>
    </row>
    <row r="5" spans="1:29" ht="28" customHeight="1" thickTop="1" thickBot="1" x14ac:dyDescent="0.5">
      <c r="A5" s="30" t="s">
        <v>23</v>
      </c>
      <c r="B5" s="24">
        <v>1496</v>
      </c>
      <c r="C5" s="24">
        <v>837</v>
      </c>
      <c r="D5" s="24">
        <v>1355</v>
      </c>
      <c r="E5" s="24">
        <v>1459</v>
      </c>
      <c r="F5" s="24">
        <v>1235</v>
      </c>
      <c r="G5" s="24">
        <v>1545</v>
      </c>
      <c r="H5" s="24">
        <v>352</v>
      </c>
      <c r="I5" s="24">
        <v>192</v>
      </c>
      <c r="J5" s="24">
        <v>485</v>
      </c>
      <c r="K5" s="24">
        <v>178</v>
      </c>
      <c r="L5" s="24">
        <v>321</v>
      </c>
      <c r="M5" s="24">
        <v>122</v>
      </c>
      <c r="N5" s="24">
        <v>72</v>
      </c>
      <c r="O5" s="24">
        <v>107</v>
      </c>
      <c r="P5" s="24">
        <v>493</v>
      </c>
      <c r="Q5" s="24">
        <v>250</v>
      </c>
      <c r="R5" s="24">
        <v>274</v>
      </c>
      <c r="S5" s="24">
        <v>1</v>
      </c>
      <c r="T5" s="24">
        <v>1</v>
      </c>
      <c r="U5" s="24">
        <v>14</v>
      </c>
      <c r="V5" s="24">
        <v>25</v>
      </c>
      <c r="W5" s="24">
        <v>430</v>
      </c>
      <c r="X5" s="42">
        <f>SUM(B5:W5)</f>
        <v>11244</v>
      </c>
      <c r="AA5" s="43"/>
      <c r="AB5" s="44"/>
      <c r="AC5" s="43"/>
    </row>
    <row r="6" spans="1:29" ht="28" customHeight="1" thickTop="1" thickBot="1" x14ac:dyDescent="0.5">
      <c r="A6" s="30" t="s">
        <v>24</v>
      </c>
      <c r="B6" s="24">
        <v>1500</v>
      </c>
      <c r="C6" s="24">
        <v>701</v>
      </c>
      <c r="D6" s="24">
        <v>2020</v>
      </c>
      <c r="E6" s="24">
        <v>1428</v>
      </c>
      <c r="F6" s="24">
        <v>1550</v>
      </c>
      <c r="G6" s="24">
        <v>1170</v>
      </c>
      <c r="H6" s="24">
        <v>684</v>
      </c>
      <c r="I6" s="24">
        <v>177</v>
      </c>
      <c r="J6" s="24">
        <v>540</v>
      </c>
      <c r="K6" s="24">
        <v>189</v>
      </c>
      <c r="L6" s="24">
        <v>512</v>
      </c>
      <c r="M6" s="24">
        <v>166</v>
      </c>
      <c r="N6" s="24">
        <v>105</v>
      </c>
      <c r="O6" s="24">
        <v>170</v>
      </c>
      <c r="P6" s="24">
        <v>655</v>
      </c>
      <c r="Q6" s="24">
        <v>287</v>
      </c>
      <c r="R6" s="24">
        <v>254</v>
      </c>
      <c r="S6" s="24">
        <v>1</v>
      </c>
      <c r="T6" s="24">
        <v>2</v>
      </c>
      <c r="U6" s="24">
        <v>26</v>
      </c>
      <c r="V6" s="24">
        <v>0</v>
      </c>
      <c r="W6" s="24">
        <v>394</v>
      </c>
      <c r="X6" s="42">
        <f>SUM(B6:W6)</f>
        <v>12531</v>
      </c>
      <c r="AA6" s="43"/>
      <c r="AB6" s="44"/>
      <c r="AC6" s="43"/>
    </row>
    <row r="7" spans="1:29" ht="28" customHeight="1" thickTop="1" thickBot="1" x14ac:dyDescent="0.5">
      <c r="A7" s="31" t="s">
        <v>25</v>
      </c>
      <c r="B7" s="25">
        <f>SUM(B4:B6)</f>
        <v>5015</v>
      </c>
      <c r="C7" s="25">
        <f t="shared" ref="C7:X7" si="0">SUM(C4:C6)</f>
        <v>2315</v>
      </c>
      <c r="D7" s="25">
        <f t="shared" si="0"/>
        <v>4835</v>
      </c>
      <c r="E7" s="25">
        <f t="shared" si="0"/>
        <v>4655</v>
      </c>
      <c r="F7" s="25">
        <f t="shared" si="0"/>
        <v>4328</v>
      </c>
      <c r="G7" s="25">
        <f t="shared" si="0"/>
        <v>3846</v>
      </c>
      <c r="H7" s="25">
        <f t="shared" si="0"/>
        <v>1761</v>
      </c>
      <c r="I7" s="25">
        <f t="shared" si="0"/>
        <v>538</v>
      </c>
      <c r="J7" s="25">
        <f t="shared" si="0"/>
        <v>1511</v>
      </c>
      <c r="K7" s="25">
        <f t="shared" si="0"/>
        <v>520</v>
      </c>
      <c r="L7" s="25">
        <f t="shared" si="0"/>
        <v>1178</v>
      </c>
      <c r="M7" s="25">
        <f t="shared" si="0"/>
        <v>429</v>
      </c>
      <c r="N7" s="25">
        <f t="shared" si="0"/>
        <v>186</v>
      </c>
      <c r="O7" s="25">
        <f t="shared" si="0"/>
        <v>386</v>
      </c>
      <c r="P7" s="25">
        <f t="shared" si="0"/>
        <v>1671</v>
      </c>
      <c r="Q7" s="25">
        <f t="shared" si="0"/>
        <v>789</v>
      </c>
      <c r="R7" s="25">
        <f t="shared" si="0"/>
        <v>765</v>
      </c>
      <c r="S7" s="25">
        <f t="shared" si="0"/>
        <v>3</v>
      </c>
      <c r="T7" s="25">
        <f t="shared" si="0"/>
        <v>5</v>
      </c>
      <c r="U7" s="25">
        <f t="shared" si="0"/>
        <v>67</v>
      </c>
      <c r="V7" s="25">
        <f t="shared" si="0"/>
        <v>50</v>
      </c>
      <c r="W7" s="25">
        <f t="shared" si="0"/>
        <v>1396</v>
      </c>
      <c r="X7" s="25">
        <f t="shared" si="0"/>
        <v>36249</v>
      </c>
      <c r="AA7" s="43"/>
      <c r="AB7" s="43"/>
      <c r="AC7" s="43"/>
    </row>
    <row r="8" spans="1:29" ht="28" customHeight="1" thickTop="1" thickBot="1" x14ac:dyDescent="0.5">
      <c r="A8" s="30" t="s">
        <v>26</v>
      </c>
      <c r="B8" s="24">
        <v>1500</v>
      </c>
      <c r="C8" s="24">
        <v>792</v>
      </c>
      <c r="D8" s="24">
        <v>1605</v>
      </c>
      <c r="E8" s="24">
        <v>1428</v>
      </c>
      <c r="F8" s="24">
        <v>1570</v>
      </c>
      <c r="G8" s="24">
        <v>1064</v>
      </c>
      <c r="H8" s="24">
        <v>658</v>
      </c>
      <c r="I8" s="24">
        <v>182</v>
      </c>
      <c r="J8" s="24">
        <v>405</v>
      </c>
      <c r="K8" s="24">
        <v>141</v>
      </c>
      <c r="L8" s="24">
        <v>216</v>
      </c>
      <c r="M8" s="24">
        <v>137</v>
      </c>
      <c r="N8" s="24">
        <v>36</v>
      </c>
      <c r="O8" s="24">
        <v>104</v>
      </c>
      <c r="P8" s="24">
        <v>500</v>
      </c>
      <c r="Q8" s="24">
        <v>216</v>
      </c>
      <c r="R8" s="24">
        <v>191</v>
      </c>
      <c r="S8" s="24">
        <v>2</v>
      </c>
      <c r="T8" s="24">
        <v>1</v>
      </c>
      <c r="U8" s="24">
        <v>10</v>
      </c>
      <c r="V8" s="24">
        <v>31</v>
      </c>
      <c r="W8" s="24">
        <v>270</v>
      </c>
      <c r="X8" s="42">
        <f>SUM(B8:W8)</f>
        <v>11059</v>
      </c>
    </row>
    <row r="9" spans="1:29" ht="28" customHeight="1" thickTop="1" thickBot="1" x14ac:dyDescent="0.5">
      <c r="A9" s="30" t="s">
        <v>27</v>
      </c>
      <c r="B9" s="24">
        <v>1584</v>
      </c>
      <c r="C9" s="24">
        <v>684</v>
      </c>
      <c r="D9" s="24">
        <v>1312</v>
      </c>
      <c r="E9" s="24">
        <v>1924</v>
      </c>
      <c r="F9" s="24">
        <v>1472</v>
      </c>
      <c r="G9" s="24">
        <v>923</v>
      </c>
      <c r="H9" s="24">
        <v>340</v>
      </c>
      <c r="I9" s="24">
        <v>137</v>
      </c>
      <c r="J9" s="24">
        <v>484</v>
      </c>
      <c r="K9" s="24">
        <v>140</v>
      </c>
      <c r="L9" s="24">
        <v>288</v>
      </c>
      <c r="M9" s="24">
        <v>129</v>
      </c>
      <c r="N9" s="24">
        <v>46</v>
      </c>
      <c r="O9" s="24">
        <v>98</v>
      </c>
      <c r="P9" s="24">
        <v>655</v>
      </c>
      <c r="Q9" s="24">
        <v>213</v>
      </c>
      <c r="R9" s="24">
        <v>212</v>
      </c>
      <c r="S9" s="24">
        <v>2</v>
      </c>
      <c r="T9" s="24">
        <v>2</v>
      </c>
      <c r="U9" s="24">
        <v>17</v>
      </c>
      <c r="V9" s="24">
        <v>0</v>
      </c>
      <c r="W9" s="24">
        <v>380</v>
      </c>
      <c r="X9" s="42">
        <f>SUM(B9:W9)</f>
        <v>11042</v>
      </c>
    </row>
    <row r="10" spans="1:29" ht="28" customHeight="1" thickTop="1" thickBot="1" x14ac:dyDescent="0.5">
      <c r="A10" s="30" t="s">
        <v>28</v>
      </c>
      <c r="B10" s="24">
        <v>2692</v>
      </c>
      <c r="C10" s="24">
        <v>878</v>
      </c>
      <c r="D10" s="24">
        <v>1535</v>
      </c>
      <c r="E10" s="24">
        <v>2236</v>
      </c>
      <c r="F10" s="24">
        <v>1839</v>
      </c>
      <c r="G10" s="24">
        <v>1073</v>
      </c>
      <c r="H10" s="24">
        <v>621</v>
      </c>
      <c r="I10" s="24">
        <v>152</v>
      </c>
      <c r="J10" s="24">
        <v>501</v>
      </c>
      <c r="K10" s="24">
        <v>146</v>
      </c>
      <c r="L10" s="24">
        <v>504</v>
      </c>
      <c r="M10" s="24">
        <v>181</v>
      </c>
      <c r="N10" s="24">
        <v>72</v>
      </c>
      <c r="O10" s="24">
        <v>128</v>
      </c>
      <c r="P10" s="24">
        <v>727</v>
      </c>
      <c r="Q10" s="24">
        <v>239</v>
      </c>
      <c r="R10" s="24">
        <v>276</v>
      </c>
      <c r="S10" s="24">
        <v>2</v>
      </c>
      <c r="T10" s="24">
        <v>2</v>
      </c>
      <c r="U10" s="24">
        <v>17</v>
      </c>
      <c r="V10" s="24">
        <v>23</v>
      </c>
      <c r="W10" s="24">
        <v>580</v>
      </c>
      <c r="X10" s="24">
        <f>SUM(B10:W10)</f>
        <v>14424</v>
      </c>
    </row>
    <row r="11" spans="1:29" ht="28" customHeight="1" thickTop="1" thickBot="1" x14ac:dyDescent="0.5">
      <c r="A11" s="31" t="s">
        <v>29</v>
      </c>
      <c r="B11" s="25">
        <f>SUM(B8:B10)</f>
        <v>5776</v>
      </c>
      <c r="C11" s="25">
        <f t="shared" ref="C11:X11" si="1">SUM(C8:C10)</f>
        <v>2354</v>
      </c>
      <c r="D11" s="25">
        <f t="shared" si="1"/>
        <v>4452</v>
      </c>
      <c r="E11" s="25">
        <f t="shared" si="1"/>
        <v>5588</v>
      </c>
      <c r="F11" s="25">
        <f t="shared" si="1"/>
        <v>4881</v>
      </c>
      <c r="G11" s="25">
        <f t="shared" si="1"/>
        <v>3060</v>
      </c>
      <c r="H11" s="25">
        <f t="shared" si="1"/>
        <v>1619</v>
      </c>
      <c r="I11" s="25">
        <f t="shared" si="1"/>
        <v>471</v>
      </c>
      <c r="J11" s="25">
        <f t="shared" si="1"/>
        <v>1390</v>
      </c>
      <c r="K11" s="25">
        <f t="shared" si="1"/>
        <v>427</v>
      </c>
      <c r="L11" s="25">
        <f t="shared" si="1"/>
        <v>1008</v>
      </c>
      <c r="M11" s="25">
        <f t="shared" si="1"/>
        <v>447</v>
      </c>
      <c r="N11" s="25">
        <f t="shared" si="1"/>
        <v>154</v>
      </c>
      <c r="O11" s="25">
        <f t="shared" si="1"/>
        <v>330</v>
      </c>
      <c r="P11" s="25">
        <f t="shared" si="1"/>
        <v>1882</v>
      </c>
      <c r="Q11" s="25">
        <f t="shared" si="1"/>
        <v>668</v>
      </c>
      <c r="R11" s="25">
        <f t="shared" si="1"/>
        <v>679</v>
      </c>
      <c r="S11" s="25">
        <f t="shared" si="1"/>
        <v>6</v>
      </c>
      <c r="T11" s="25">
        <f t="shared" si="1"/>
        <v>5</v>
      </c>
      <c r="U11" s="25">
        <f t="shared" si="1"/>
        <v>44</v>
      </c>
      <c r="V11" s="25">
        <f t="shared" si="1"/>
        <v>54</v>
      </c>
      <c r="W11" s="25">
        <f t="shared" si="1"/>
        <v>1230</v>
      </c>
      <c r="X11" s="25">
        <f t="shared" si="1"/>
        <v>36525</v>
      </c>
    </row>
    <row r="12" spans="1:29" ht="28" customHeight="1" thickTop="1" thickBot="1" x14ac:dyDescent="0.5">
      <c r="A12" s="31" t="s">
        <v>30</v>
      </c>
      <c r="B12" s="25">
        <f>SUM(B11,B7)</f>
        <v>10791</v>
      </c>
      <c r="C12" s="25">
        <f t="shared" ref="C12:X12" si="2">SUM(C11,C7)</f>
        <v>4669</v>
      </c>
      <c r="D12" s="25">
        <f t="shared" si="2"/>
        <v>9287</v>
      </c>
      <c r="E12" s="25">
        <f t="shared" si="2"/>
        <v>10243</v>
      </c>
      <c r="F12" s="25">
        <f t="shared" si="2"/>
        <v>9209</v>
      </c>
      <c r="G12" s="25">
        <f t="shared" si="2"/>
        <v>6906</v>
      </c>
      <c r="H12" s="25">
        <f t="shared" si="2"/>
        <v>3380</v>
      </c>
      <c r="I12" s="25">
        <f t="shared" si="2"/>
        <v>1009</v>
      </c>
      <c r="J12" s="25">
        <f t="shared" si="2"/>
        <v>2901</v>
      </c>
      <c r="K12" s="25">
        <f t="shared" si="2"/>
        <v>947</v>
      </c>
      <c r="L12" s="25">
        <f t="shared" si="2"/>
        <v>2186</v>
      </c>
      <c r="M12" s="25">
        <f t="shared" si="2"/>
        <v>876</v>
      </c>
      <c r="N12" s="25">
        <f t="shared" si="2"/>
        <v>340</v>
      </c>
      <c r="O12" s="25">
        <f t="shared" si="2"/>
        <v>716</v>
      </c>
      <c r="P12" s="25">
        <f t="shared" si="2"/>
        <v>3553</v>
      </c>
      <c r="Q12" s="25">
        <f t="shared" si="2"/>
        <v>1457</v>
      </c>
      <c r="R12" s="25">
        <f t="shared" si="2"/>
        <v>1444</v>
      </c>
      <c r="S12" s="25">
        <f t="shared" si="2"/>
        <v>9</v>
      </c>
      <c r="T12" s="25">
        <f t="shared" si="2"/>
        <v>10</v>
      </c>
      <c r="U12" s="25">
        <f t="shared" si="2"/>
        <v>111</v>
      </c>
      <c r="V12" s="25">
        <f t="shared" si="2"/>
        <v>104</v>
      </c>
      <c r="W12" s="25">
        <f t="shared" si="2"/>
        <v>2626</v>
      </c>
      <c r="X12" s="25">
        <f t="shared" si="2"/>
        <v>72774</v>
      </c>
    </row>
    <row r="13" spans="1:29" ht="28" customHeight="1" thickTop="1" thickBot="1" x14ac:dyDescent="0.5">
      <c r="A13" s="30" t="s">
        <v>31</v>
      </c>
      <c r="B13" s="24">
        <v>2500</v>
      </c>
      <c r="C13" s="24">
        <v>882</v>
      </c>
      <c r="D13" s="24">
        <v>1487</v>
      </c>
      <c r="E13" s="24">
        <v>1890</v>
      </c>
      <c r="F13" s="24">
        <v>1323</v>
      </c>
      <c r="G13" s="24">
        <v>1068</v>
      </c>
      <c r="H13" s="24">
        <v>479</v>
      </c>
      <c r="I13" s="24">
        <v>108</v>
      </c>
      <c r="J13" s="24">
        <v>533</v>
      </c>
      <c r="K13" s="24">
        <v>125</v>
      </c>
      <c r="L13" s="24">
        <v>403</v>
      </c>
      <c r="M13" s="24">
        <v>127</v>
      </c>
      <c r="N13" s="24">
        <v>36</v>
      </c>
      <c r="O13" s="24">
        <v>105</v>
      </c>
      <c r="P13" s="24">
        <v>566</v>
      </c>
      <c r="Q13" s="24">
        <v>217</v>
      </c>
      <c r="R13" s="24">
        <v>200</v>
      </c>
      <c r="S13" s="24">
        <v>1</v>
      </c>
      <c r="T13" s="24">
        <v>2</v>
      </c>
      <c r="U13" s="24">
        <v>12</v>
      </c>
      <c r="V13" s="24">
        <v>37</v>
      </c>
      <c r="W13" s="24">
        <v>553</v>
      </c>
      <c r="X13" s="24">
        <f>SUM(B13:W13)</f>
        <v>12654</v>
      </c>
    </row>
    <row r="14" spans="1:29" ht="28" customHeight="1" thickTop="1" thickBot="1" x14ac:dyDescent="0.5">
      <c r="A14" s="30" t="s">
        <v>32</v>
      </c>
      <c r="B14" s="24">
        <v>2805</v>
      </c>
      <c r="C14" s="24">
        <v>1039</v>
      </c>
      <c r="D14" s="24">
        <v>1712</v>
      </c>
      <c r="E14" s="24">
        <v>1924</v>
      </c>
      <c r="F14" s="24">
        <v>1680</v>
      </c>
      <c r="G14" s="24">
        <v>1465</v>
      </c>
      <c r="H14" s="24">
        <v>563</v>
      </c>
      <c r="I14" s="24">
        <v>177</v>
      </c>
      <c r="J14" s="24">
        <v>590</v>
      </c>
      <c r="K14" s="24">
        <v>190</v>
      </c>
      <c r="L14" s="24">
        <v>336</v>
      </c>
      <c r="M14" s="24">
        <v>155</v>
      </c>
      <c r="N14" s="24">
        <v>90</v>
      </c>
      <c r="O14" s="24">
        <v>122</v>
      </c>
      <c r="P14" s="24">
        <v>753</v>
      </c>
      <c r="Q14" s="24">
        <v>253</v>
      </c>
      <c r="R14" s="24">
        <v>346</v>
      </c>
      <c r="S14" s="24">
        <v>1</v>
      </c>
      <c r="T14" s="24">
        <v>2</v>
      </c>
      <c r="U14" s="24">
        <v>13</v>
      </c>
      <c r="V14" s="24">
        <v>25</v>
      </c>
      <c r="W14" s="24">
        <v>550</v>
      </c>
      <c r="X14" s="24">
        <f>SUM(B14:W14)</f>
        <v>14791</v>
      </c>
    </row>
    <row r="15" spans="1:29" ht="28" customHeight="1" thickTop="1" thickBot="1" x14ac:dyDescent="0.5">
      <c r="A15" s="30" t="s">
        <v>33</v>
      </c>
      <c r="B15" s="24">
        <v>2954</v>
      </c>
      <c r="C15" s="24">
        <v>900</v>
      </c>
      <c r="D15" s="24">
        <v>2000</v>
      </c>
      <c r="E15" s="24">
        <v>1915</v>
      </c>
      <c r="F15" s="24">
        <v>2246</v>
      </c>
      <c r="G15" s="24">
        <v>1419</v>
      </c>
      <c r="H15" s="24">
        <v>566</v>
      </c>
      <c r="I15" s="24">
        <v>155</v>
      </c>
      <c r="J15" s="24">
        <v>644</v>
      </c>
      <c r="K15" s="24">
        <v>212</v>
      </c>
      <c r="L15" s="24">
        <v>499</v>
      </c>
      <c r="M15" s="24">
        <v>167</v>
      </c>
      <c r="N15" s="24">
        <v>90</v>
      </c>
      <c r="O15" s="24">
        <v>129</v>
      </c>
      <c r="P15" s="24">
        <v>960</v>
      </c>
      <c r="Q15" s="24">
        <v>288</v>
      </c>
      <c r="R15" s="24">
        <v>368</v>
      </c>
      <c r="S15" s="24">
        <v>1</v>
      </c>
      <c r="T15" s="24">
        <v>1</v>
      </c>
      <c r="U15" s="24">
        <v>20</v>
      </c>
      <c r="V15" s="24">
        <v>30</v>
      </c>
      <c r="W15" s="24">
        <v>495</v>
      </c>
      <c r="X15" s="24">
        <f>SUM(B15:W15)</f>
        <v>16059</v>
      </c>
    </row>
    <row r="16" spans="1:29" ht="28" customHeight="1" thickTop="1" thickBot="1" x14ac:dyDescent="0.5">
      <c r="A16" s="52" t="s">
        <v>34</v>
      </c>
      <c r="B16" s="25">
        <f>SUM(B13:B15)</f>
        <v>8259</v>
      </c>
      <c r="C16" s="25">
        <f t="shared" ref="C16:W16" si="3">SUM(C13:C15)</f>
        <v>2821</v>
      </c>
      <c r="D16" s="25">
        <f t="shared" si="3"/>
        <v>5199</v>
      </c>
      <c r="E16" s="25">
        <f t="shared" si="3"/>
        <v>5729</v>
      </c>
      <c r="F16" s="25">
        <f t="shared" si="3"/>
        <v>5249</v>
      </c>
      <c r="G16" s="25">
        <f t="shared" si="3"/>
        <v>3952</v>
      </c>
      <c r="H16" s="25">
        <f t="shared" si="3"/>
        <v>1608</v>
      </c>
      <c r="I16" s="25">
        <f t="shared" si="3"/>
        <v>440</v>
      </c>
      <c r="J16" s="25">
        <f t="shared" si="3"/>
        <v>1767</v>
      </c>
      <c r="K16" s="25">
        <f t="shared" si="3"/>
        <v>527</v>
      </c>
      <c r="L16" s="25">
        <f t="shared" si="3"/>
        <v>1238</v>
      </c>
      <c r="M16" s="25">
        <f t="shared" si="3"/>
        <v>449</v>
      </c>
      <c r="N16" s="25">
        <f t="shared" si="3"/>
        <v>216</v>
      </c>
      <c r="O16" s="25">
        <f t="shared" si="3"/>
        <v>356</v>
      </c>
      <c r="P16" s="25">
        <f t="shared" si="3"/>
        <v>2279</v>
      </c>
      <c r="Q16" s="25">
        <f t="shared" si="3"/>
        <v>758</v>
      </c>
      <c r="R16" s="25">
        <f t="shared" si="3"/>
        <v>914</v>
      </c>
      <c r="S16" s="25">
        <f t="shared" si="3"/>
        <v>3</v>
      </c>
      <c r="T16" s="25">
        <f t="shared" si="3"/>
        <v>5</v>
      </c>
      <c r="U16" s="25">
        <f t="shared" si="3"/>
        <v>45</v>
      </c>
      <c r="V16" s="25">
        <f t="shared" si="3"/>
        <v>92</v>
      </c>
      <c r="W16" s="25">
        <f t="shared" si="3"/>
        <v>1598</v>
      </c>
      <c r="X16" s="25">
        <f>SUM(X13:X15)</f>
        <v>43504</v>
      </c>
    </row>
    <row r="17" spans="1:24" ht="28" customHeight="1" x14ac:dyDescent="0.45">
      <c r="A17" s="53" t="s">
        <v>35</v>
      </c>
      <c r="B17" s="57">
        <v>3247</v>
      </c>
      <c r="C17" s="24">
        <v>878</v>
      </c>
      <c r="D17" s="24">
        <v>2087</v>
      </c>
      <c r="E17" s="24">
        <v>2156</v>
      </c>
      <c r="F17" s="24">
        <v>2200</v>
      </c>
      <c r="G17" s="24">
        <v>1332</v>
      </c>
      <c r="H17" s="24">
        <v>415</v>
      </c>
      <c r="I17" s="24">
        <v>187</v>
      </c>
      <c r="J17" s="24">
        <v>534</v>
      </c>
      <c r="K17" s="24">
        <v>206</v>
      </c>
      <c r="L17" s="24">
        <v>475</v>
      </c>
      <c r="M17" s="24">
        <v>179</v>
      </c>
      <c r="N17" s="24">
        <v>54</v>
      </c>
      <c r="O17" s="24">
        <v>113</v>
      </c>
      <c r="P17" s="24">
        <v>1008</v>
      </c>
      <c r="Q17" s="24">
        <v>327</v>
      </c>
      <c r="R17" s="24">
        <v>329</v>
      </c>
      <c r="S17" s="24">
        <v>1</v>
      </c>
      <c r="T17" s="24">
        <v>1</v>
      </c>
      <c r="U17" s="24">
        <v>28</v>
      </c>
      <c r="V17" s="24">
        <v>42</v>
      </c>
      <c r="W17" s="24">
        <v>605</v>
      </c>
      <c r="X17" s="24">
        <f>SUM(B17:W17)</f>
        <v>16404</v>
      </c>
    </row>
    <row r="18" spans="1:24" ht="28" customHeight="1" x14ac:dyDescent="0.45">
      <c r="A18" s="54" t="s">
        <v>36</v>
      </c>
      <c r="B18" s="58">
        <v>2335</v>
      </c>
      <c r="C18" s="59">
        <v>883</v>
      </c>
      <c r="D18" s="59">
        <v>2223</v>
      </c>
      <c r="E18" s="59">
        <v>2245</v>
      </c>
      <c r="F18" s="59">
        <v>2300</v>
      </c>
      <c r="G18" s="59">
        <v>1571</v>
      </c>
      <c r="H18" s="59">
        <v>497</v>
      </c>
      <c r="I18" s="59">
        <v>117</v>
      </c>
      <c r="J18" s="59">
        <v>481</v>
      </c>
      <c r="K18" s="59">
        <v>232</v>
      </c>
      <c r="L18" s="59">
        <v>387</v>
      </c>
      <c r="M18" s="59">
        <v>160</v>
      </c>
      <c r="N18" s="59">
        <v>85</v>
      </c>
      <c r="O18" s="59">
        <v>101</v>
      </c>
      <c r="P18" s="59">
        <v>876</v>
      </c>
      <c r="Q18" s="59">
        <v>288</v>
      </c>
      <c r="R18" s="59">
        <v>455</v>
      </c>
      <c r="S18" s="59">
        <v>2</v>
      </c>
      <c r="T18" s="59">
        <v>1</v>
      </c>
      <c r="U18" s="59">
        <v>14</v>
      </c>
      <c r="V18" s="59">
        <v>35</v>
      </c>
      <c r="W18" s="59">
        <v>360</v>
      </c>
      <c r="X18" s="59">
        <f>SUM(B18:W18)</f>
        <v>15648</v>
      </c>
    </row>
    <row r="19" spans="1:24" ht="28" customHeight="1" x14ac:dyDescent="0.45">
      <c r="A19" s="54" t="s">
        <v>39</v>
      </c>
      <c r="B19" s="58">
        <v>2260</v>
      </c>
      <c r="C19" s="59">
        <v>931</v>
      </c>
      <c r="D19" s="59">
        <v>2126</v>
      </c>
      <c r="E19" s="59">
        <v>2360</v>
      </c>
      <c r="F19" s="59">
        <v>1600</v>
      </c>
      <c r="G19" s="59">
        <v>1368</v>
      </c>
      <c r="H19" s="59">
        <v>562</v>
      </c>
      <c r="I19" s="59">
        <v>165</v>
      </c>
      <c r="J19" s="59">
        <v>504</v>
      </c>
      <c r="K19" s="59">
        <v>238</v>
      </c>
      <c r="L19" s="59">
        <v>557</v>
      </c>
      <c r="M19" s="59">
        <v>176</v>
      </c>
      <c r="N19" s="59">
        <v>66</v>
      </c>
      <c r="O19" s="59">
        <v>130</v>
      </c>
      <c r="P19" s="59">
        <v>860</v>
      </c>
      <c r="Q19" s="59">
        <v>315</v>
      </c>
      <c r="R19" s="59">
        <v>325</v>
      </c>
      <c r="S19" s="59">
        <v>1</v>
      </c>
      <c r="T19" s="59">
        <v>2</v>
      </c>
      <c r="U19" s="59">
        <v>16</v>
      </c>
      <c r="V19" s="59">
        <v>41</v>
      </c>
      <c r="W19" s="59">
        <v>580</v>
      </c>
      <c r="X19" s="59">
        <f>SUM(B19:W19)</f>
        <v>15183</v>
      </c>
    </row>
    <row r="20" spans="1:24" ht="28" customHeight="1" x14ac:dyDescent="0.45">
      <c r="A20" s="55" t="s">
        <v>37</v>
      </c>
      <c r="B20" s="51">
        <f>SUM(B17:B19)</f>
        <v>7842</v>
      </c>
      <c r="C20" s="25">
        <f t="shared" ref="C20:X20" si="4">SUM(C17:C19)</f>
        <v>2692</v>
      </c>
      <c r="D20" s="25">
        <f t="shared" si="4"/>
        <v>6436</v>
      </c>
      <c r="E20" s="25">
        <f t="shared" si="4"/>
        <v>6761</v>
      </c>
      <c r="F20" s="25">
        <f t="shared" si="4"/>
        <v>6100</v>
      </c>
      <c r="G20" s="25">
        <f t="shared" si="4"/>
        <v>4271</v>
      </c>
      <c r="H20" s="25">
        <f t="shared" si="4"/>
        <v>1474</v>
      </c>
      <c r="I20" s="25">
        <f t="shared" si="4"/>
        <v>469</v>
      </c>
      <c r="J20" s="25">
        <f t="shared" si="4"/>
        <v>1519</v>
      </c>
      <c r="K20" s="25">
        <f t="shared" si="4"/>
        <v>676</v>
      </c>
      <c r="L20" s="25">
        <f t="shared" si="4"/>
        <v>1419</v>
      </c>
      <c r="M20" s="25">
        <f t="shared" si="4"/>
        <v>515</v>
      </c>
      <c r="N20" s="25">
        <f t="shared" si="4"/>
        <v>205</v>
      </c>
      <c r="O20" s="25">
        <f t="shared" si="4"/>
        <v>344</v>
      </c>
      <c r="P20" s="25">
        <f t="shared" si="4"/>
        <v>2744</v>
      </c>
      <c r="Q20" s="25">
        <f t="shared" si="4"/>
        <v>930</v>
      </c>
      <c r="R20" s="25">
        <f t="shared" si="4"/>
        <v>1109</v>
      </c>
      <c r="S20" s="25">
        <f t="shared" si="4"/>
        <v>4</v>
      </c>
      <c r="T20" s="25">
        <f t="shared" si="4"/>
        <v>4</v>
      </c>
      <c r="U20" s="25">
        <f t="shared" si="4"/>
        <v>58</v>
      </c>
      <c r="V20" s="25">
        <f t="shared" si="4"/>
        <v>118</v>
      </c>
      <c r="W20" s="25">
        <f t="shared" si="4"/>
        <v>1545</v>
      </c>
      <c r="X20" s="25">
        <f t="shared" si="4"/>
        <v>47235</v>
      </c>
    </row>
    <row r="21" spans="1:24" ht="28" customHeight="1" thickBot="1" x14ac:dyDescent="0.5">
      <c r="A21" s="56" t="s">
        <v>38</v>
      </c>
      <c r="B21" s="51">
        <f>SUM(B12,B16,B20)</f>
        <v>26892</v>
      </c>
      <c r="C21" s="25">
        <f t="shared" ref="C21:X21" si="5">SUM(C12,C16,C20)</f>
        <v>10182</v>
      </c>
      <c r="D21" s="25">
        <f t="shared" si="5"/>
        <v>20922</v>
      </c>
      <c r="E21" s="25">
        <f t="shared" si="5"/>
        <v>22733</v>
      </c>
      <c r="F21" s="25">
        <f t="shared" si="5"/>
        <v>20558</v>
      </c>
      <c r="G21" s="25">
        <f t="shared" si="5"/>
        <v>15129</v>
      </c>
      <c r="H21" s="25">
        <f t="shared" si="5"/>
        <v>6462</v>
      </c>
      <c r="I21" s="25">
        <f t="shared" si="5"/>
        <v>1918</v>
      </c>
      <c r="J21" s="25">
        <f t="shared" si="5"/>
        <v>6187</v>
      </c>
      <c r="K21" s="25">
        <f t="shared" si="5"/>
        <v>2150</v>
      </c>
      <c r="L21" s="25">
        <f t="shared" si="5"/>
        <v>4843</v>
      </c>
      <c r="M21" s="25">
        <f t="shared" si="5"/>
        <v>1840</v>
      </c>
      <c r="N21" s="25">
        <f t="shared" si="5"/>
        <v>761</v>
      </c>
      <c r="O21" s="25">
        <f t="shared" si="5"/>
        <v>1416</v>
      </c>
      <c r="P21" s="25">
        <f t="shared" si="5"/>
        <v>8576</v>
      </c>
      <c r="Q21" s="25">
        <f t="shared" si="5"/>
        <v>3145</v>
      </c>
      <c r="R21" s="25">
        <f t="shared" si="5"/>
        <v>3467</v>
      </c>
      <c r="S21" s="25">
        <f t="shared" si="5"/>
        <v>16</v>
      </c>
      <c r="T21" s="25">
        <f t="shared" si="5"/>
        <v>19</v>
      </c>
      <c r="U21" s="25">
        <f t="shared" si="5"/>
        <v>214</v>
      </c>
      <c r="V21" s="25">
        <f t="shared" si="5"/>
        <v>314</v>
      </c>
      <c r="W21" s="25">
        <f t="shared" si="5"/>
        <v>5769</v>
      </c>
      <c r="X21" s="25">
        <f t="shared" si="5"/>
        <v>163513</v>
      </c>
    </row>
  </sheetData>
  <pageMargins left="0.31496062992125984" right="0.31496062992125984" top="0.55118110236220474" bottom="0.55118110236220474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rightToLeft="1" view="pageBreakPreview" zoomScale="60" zoomScaleNormal="100" workbookViewId="0">
      <selection activeCell="L22" sqref="L22"/>
    </sheetView>
  </sheetViews>
  <sheetFormatPr defaultRowHeight="14.5" x14ac:dyDescent="0.35"/>
  <cols>
    <col min="1" max="1" width="12.7265625" customWidth="1"/>
    <col min="2" max="24" width="10.6328125" customWidth="1"/>
  </cols>
  <sheetData>
    <row r="1" spans="1:24" ht="18.5" x14ac:dyDescent="0.45">
      <c r="A1" s="2"/>
      <c r="B1" s="1" t="s">
        <v>90</v>
      </c>
      <c r="C1" s="1"/>
      <c r="D1" s="1"/>
      <c r="E1" s="1"/>
      <c r="F1" s="1"/>
      <c r="G1" s="1"/>
      <c r="H1" s="1"/>
      <c r="I1" s="1"/>
      <c r="J1" s="1"/>
      <c r="K1" s="1"/>
    </row>
    <row r="2" spans="1:24" ht="134.5" x14ac:dyDescent="0.35">
      <c r="A2" s="36" t="s">
        <v>84</v>
      </c>
      <c r="B2" s="33" t="s">
        <v>0</v>
      </c>
      <c r="C2" s="33" t="s">
        <v>1</v>
      </c>
      <c r="D2" s="34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4" t="s">
        <v>7</v>
      </c>
      <c r="J2" s="33" t="s">
        <v>8</v>
      </c>
      <c r="K2" s="33" t="s">
        <v>9</v>
      </c>
      <c r="L2" s="33" t="s">
        <v>10</v>
      </c>
      <c r="M2" s="33" t="s">
        <v>11</v>
      </c>
      <c r="N2" s="33" t="s">
        <v>12</v>
      </c>
      <c r="O2" s="33" t="s">
        <v>13</v>
      </c>
      <c r="P2" s="33" t="s">
        <v>14</v>
      </c>
      <c r="Q2" s="33" t="s">
        <v>15</v>
      </c>
      <c r="R2" s="33" t="s">
        <v>16</v>
      </c>
      <c r="S2" s="33" t="s">
        <v>17</v>
      </c>
      <c r="T2" s="33" t="s">
        <v>18</v>
      </c>
      <c r="U2" s="33" t="s">
        <v>19</v>
      </c>
      <c r="V2" s="33" t="s">
        <v>20</v>
      </c>
      <c r="W2" s="26" t="s">
        <v>86</v>
      </c>
      <c r="X2" s="35" t="s">
        <v>21</v>
      </c>
    </row>
    <row r="3" spans="1:24" ht="20" customHeight="1" thickBot="1" x14ac:dyDescent="0.4">
      <c r="A3" s="37" t="s">
        <v>22</v>
      </c>
      <c r="B3" s="15">
        <v>525</v>
      </c>
      <c r="C3" s="15">
        <v>171</v>
      </c>
      <c r="D3" s="15">
        <v>415</v>
      </c>
      <c r="E3" s="15">
        <v>390</v>
      </c>
      <c r="F3" s="15">
        <v>279</v>
      </c>
      <c r="G3" s="15">
        <v>245</v>
      </c>
      <c r="H3" s="15">
        <v>118</v>
      </c>
      <c r="I3" s="15">
        <v>22</v>
      </c>
      <c r="J3" s="15">
        <v>98</v>
      </c>
      <c r="K3" s="15">
        <v>25</v>
      </c>
      <c r="L3" s="15">
        <v>35</v>
      </c>
      <c r="M3" s="15">
        <v>36</v>
      </c>
      <c r="N3" s="15">
        <v>15</v>
      </c>
      <c r="O3" s="15">
        <v>15</v>
      </c>
      <c r="P3" s="15">
        <v>110</v>
      </c>
      <c r="Q3" s="15">
        <v>42</v>
      </c>
      <c r="R3" s="15">
        <v>46</v>
      </c>
      <c r="S3" s="15">
        <v>1</v>
      </c>
      <c r="T3" s="15">
        <v>1</v>
      </c>
      <c r="U3" s="15">
        <v>3</v>
      </c>
      <c r="V3" s="15">
        <v>11</v>
      </c>
      <c r="W3" s="15">
        <v>0</v>
      </c>
      <c r="X3" s="15">
        <f>SUM(B3:W3)</f>
        <v>2603</v>
      </c>
    </row>
    <row r="4" spans="1:24" ht="20" customHeight="1" thickTop="1" thickBot="1" x14ac:dyDescent="0.4">
      <c r="A4" s="37" t="s">
        <v>23</v>
      </c>
      <c r="B4" s="15">
        <v>450</v>
      </c>
      <c r="C4" s="15">
        <v>180</v>
      </c>
      <c r="D4" s="15">
        <v>462</v>
      </c>
      <c r="E4" s="15">
        <v>390</v>
      </c>
      <c r="F4" s="15">
        <v>110</v>
      </c>
      <c r="G4" s="15">
        <v>225</v>
      </c>
      <c r="H4" s="15">
        <v>107</v>
      </c>
      <c r="I4" s="15">
        <v>30</v>
      </c>
      <c r="J4" s="15">
        <v>54</v>
      </c>
      <c r="K4" s="15">
        <v>34</v>
      </c>
      <c r="L4" s="15">
        <v>47</v>
      </c>
      <c r="M4" s="15">
        <v>20</v>
      </c>
      <c r="N4" s="15">
        <v>15</v>
      </c>
      <c r="O4" s="15">
        <v>15</v>
      </c>
      <c r="P4" s="15">
        <v>102</v>
      </c>
      <c r="Q4" s="15">
        <v>27</v>
      </c>
      <c r="R4" s="15">
        <v>47</v>
      </c>
      <c r="S4" s="15">
        <v>3</v>
      </c>
      <c r="T4" s="15">
        <v>1</v>
      </c>
      <c r="U4" s="15">
        <v>5</v>
      </c>
      <c r="V4" s="15">
        <v>12</v>
      </c>
      <c r="W4" s="15">
        <v>0</v>
      </c>
      <c r="X4" s="15">
        <f>SUM(B4:W4)</f>
        <v>2336</v>
      </c>
    </row>
    <row r="5" spans="1:24" ht="20" customHeight="1" thickTop="1" thickBot="1" x14ac:dyDescent="0.4">
      <c r="A5" s="37" t="s">
        <v>24</v>
      </c>
      <c r="B5" s="15">
        <v>350</v>
      </c>
      <c r="C5" s="15">
        <v>262</v>
      </c>
      <c r="D5" s="15">
        <v>315</v>
      </c>
      <c r="E5" s="15">
        <v>390</v>
      </c>
      <c r="F5" s="15">
        <v>208</v>
      </c>
      <c r="G5" s="15">
        <v>290</v>
      </c>
      <c r="H5" s="15">
        <v>102</v>
      </c>
      <c r="I5" s="15">
        <v>28</v>
      </c>
      <c r="J5" s="15">
        <v>32</v>
      </c>
      <c r="K5" s="15">
        <v>20</v>
      </c>
      <c r="L5" s="15">
        <v>120</v>
      </c>
      <c r="M5" s="15">
        <v>41</v>
      </c>
      <c r="N5" s="15">
        <v>30</v>
      </c>
      <c r="O5" s="15">
        <v>25</v>
      </c>
      <c r="P5" s="15">
        <v>105</v>
      </c>
      <c r="Q5" s="15">
        <v>37</v>
      </c>
      <c r="R5" s="15">
        <v>78</v>
      </c>
      <c r="S5" s="15">
        <v>1</v>
      </c>
      <c r="T5" s="15">
        <v>1</v>
      </c>
      <c r="U5" s="15">
        <v>4</v>
      </c>
      <c r="V5" s="15">
        <v>0</v>
      </c>
      <c r="W5" s="15">
        <v>0</v>
      </c>
      <c r="X5" s="15">
        <f>SUM(B5:W5)</f>
        <v>2439</v>
      </c>
    </row>
    <row r="6" spans="1:24" ht="20" customHeight="1" thickTop="1" thickBot="1" x14ac:dyDescent="0.4">
      <c r="A6" s="38" t="s">
        <v>25</v>
      </c>
      <c r="B6" s="16">
        <f>SUM(B3:B5)</f>
        <v>1325</v>
      </c>
      <c r="C6" s="16">
        <f t="shared" ref="C6:X6" si="0">SUM(C3:C5)</f>
        <v>613</v>
      </c>
      <c r="D6" s="16">
        <f t="shared" si="0"/>
        <v>1192</v>
      </c>
      <c r="E6" s="16">
        <f t="shared" si="0"/>
        <v>1170</v>
      </c>
      <c r="F6" s="16">
        <f t="shared" si="0"/>
        <v>597</v>
      </c>
      <c r="G6" s="16">
        <f t="shared" si="0"/>
        <v>760</v>
      </c>
      <c r="H6" s="16">
        <f t="shared" si="0"/>
        <v>327</v>
      </c>
      <c r="I6" s="16">
        <f t="shared" si="0"/>
        <v>80</v>
      </c>
      <c r="J6" s="16">
        <f t="shared" si="0"/>
        <v>184</v>
      </c>
      <c r="K6" s="16">
        <f t="shared" si="0"/>
        <v>79</v>
      </c>
      <c r="L6" s="16">
        <f t="shared" si="0"/>
        <v>202</v>
      </c>
      <c r="M6" s="16">
        <f t="shared" si="0"/>
        <v>97</v>
      </c>
      <c r="N6" s="16">
        <f t="shared" si="0"/>
        <v>60</v>
      </c>
      <c r="O6" s="16">
        <f t="shared" si="0"/>
        <v>55</v>
      </c>
      <c r="P6" s="16">
        <f t="shared" si="0"/>
        <v>317</v>
      </c>
      <c r="Q6" s="16">
        <f t="shared" si="0"/>
        <v>106</v>
      </c>
      <c r="R6" s="16">
        <f t="shared" si="0"/>
        <v>171</v>
      </c>
      <c r="S6" s="16">
        <f t="shared" si="0"/>
        <v>5</v>
      </c>
      <c r="T6" s="16">
        <f t="shared" si="0"/>
        <v>3</v>
      </c>
      <c r="U6" s="16">
        <f t="shared" si="0"/>
        <v>12</v>
      </c>
      <c r="V6" s="16">
        <f t="shared" si="0"/>
        <v>23</v>
      </c>
      <c r="W6" s="16">
        <f t="shared" si="0"/>
        <v>0</v>
      </c>
      <c r="X6" s="16">
        <f t="shared" si="0"/>
        <v>7378</v>
      </c>
    </row>
    <row r="7" spans="1:24" ht="20" customHeight="1" thickTop="1" thickBot="1" x14ac:dyDescent="0.4">
      <c r="A7" s="37" t="s">
        <v>26</v>
      </c>
      <c r="B7" s="15">
        <v>224</v>
      </c>
      <c r="C7" s="15">
        <v>227</v>
      </c>
      <c r="D7" s="15">
        <v>510</v>
      </c>
      <c r="E7" s="15">
        <v>255</v>
      </c>
      <c r="F7" s="15">
        <v>1224</v>
      </c>
      <c r="G7" s="15">
        <v>270</v>
      </c>
      <c r="H7" s="15">
        <v>120</v>
      </c>
      <c r="I7" s="15">
        <v>21</v>
      </c>
      <c r="J7" s="15">
        <v>21</v>
      </c>
      <c r="K7" s="15">
        <v>21</v>
      </c>
      <c r="L7" s="15">
        <v>60</v>
      </c>
      <c r="M7" s="15">
        <v>23</v>
      </c>
      <c r="N7" s="15">
        <v>15</v>
      </c>
      <c r="O7" s="15">
        <v>13</v>
      </c>
      <c r="P7" s="15">
        <v>65</v>
      </c>
      <c r="Q7" s="15">
        <v>30</v>
      </c>
      <c r="R7" s="15">
        <v>45</v>
      </c>
      <c r="S7" s="15">
        <v>2</v>
      </c>
      <c r="T7" s="15">
        <v>2</v>
      </c>
      <c r="U7" s="15">
        <v>4</v>
      </c>
      <c r="V7" s="15">
        <v>10</v>
      </c>
      <c r="W7" s="15">
        <v>0</v>
      </c>
      <c r="X7" s="15">
        <f>SUM(B7:W7)</f>
        <v>3162</v>
      </c>
    </row>
    <row r="8" spans="1:24" ht="20" customHeight="1" thickTop="1" thickBot="1" x14ac:dyDescent="0.4">
      <c r="A8" s="37" t="s">
        <v>27</v>
      </c>
      <c r="B8" s="15">
        <v>285</v>
      </c>
      <c r="C8" s="15">
        <v>143</v>
      </c>
      <c r="D8" s="15">
        <v>412</v>
      </c>
      <c r="E8" s="15">
        <v>414</v>
      </c>
      <c r="F8" s="15">
        <v>159</v>
      </c>
      <c r="G8" s="15">
        <v>240</v>
      </c>
      <c r="H8" s="15">
        <v>60</v>
      </c>
      <c r="I8" s="15">
        <v>37</v>
      </c>
      <c r="J8" s="15">
        <v>42</v>
      </c>
      <c r="K8" s="15">
        <v>32</v>
      </c>
      <c r="L8" s="15">
        <v>85</v>
      </c>
      <c r="M8" s="15">
        <v>18</v>
      </c>
      <c r="N8" s="15">
        <v>15</v>
      </c>
      <c r="O8" s="15">
        <v>10</v>
      </c>
      <c r="P8" s="15">
        <v>70</v>
      </c>
      <c r="Q8" s="15">
        <v>28</v>
      </c>
      <c r="R8" s="15">
        <v>35</v>
      </c>
      <c r="S8" s="15">
        <v>0</v>
      </c>
      <c r="T8" s="15">
        <v>0</v>
      </c>
      <c r="U8" s="15">
        <v>20</v>
      </c>
      <c r="V8" s="15">
        <v>0</v>
      </c>
      <c r="W8" s="15">
        <v>0</v>
      </c>
      <c r="X8" s="15">
        <f>SUM(B8:W8)</f>
        <v>2105</v>
      </c>
    </row>
    <row r="9" spans="1:24" ht="20" customHeight="1" thickTop="1" thickBot="1" x14ac:dyDescent="0.4">
      <c r="A9" s="37" t="s">
        <v>28</v>
      </c>
      <c r="B9" s="15">
        <v>405</v>
      </c>
      <c r="C9" s="15">
        <v>1950</v>
      </c>
      <c r="D9" s="15">
        <v>480</v>
      </c>
      <c r="E9" s="15">
        <v>905</v>
      </c>
      <c r="F9" s="15">
        <v>293</v>
      </c>
      <c r="G9" s="15">
        <v>300</v>
      </c>
      <c r="H9" s="15">
        <v>132</v>
      </c>
      <c r="I9" s="15">
        <v>33</v>
      </c>
      <c r="J9" s="15">
        <v>90</v>
      </c>
      <c r="K9" s="15">
        <v>45</v>
      </c>
      <c r="L9" s="15">
        <v>69</v>
      </c>
      <c r="M9" s="15">
        <v>26</v>
      </c>
      <c r="N9" s="15">
        <v>30</v>
      </c>
      <c r="O9" s="15">
        <v>10</v>
      </c>
      <c r="P9" s="15">
        <v>126</v>
      </c>
      <c r="Q9" s="15">
        <v>24</v>
      </c>
      <c r="R9" s="15">
        <v>53</v>
      </c>
      <c r="S9" s="15">
        <v>2</v>
      </c>
      <c r="T9" s="15">
        <v>2</v>
      </c>
      <c r="U9" s="15">
        <v>4</v>
      </c>
      <c r="V9" s="15">
        <v>12</v>
      </c>
      <c r="W9" s="15">
        <v>0</v>
      </c>
      <c r="X9" s="15">
        <f>SUM(B9:W9)</f>
        <v>4991</v>
      </c>
    </row>
    <row r="10" spans="1:24" ht="20" customHeight="1" thickTop="1" thickBot="1" x14ac:dyDescent="0.4">
      <c r="A10" s="38" t="s">
        <v>29</v>
      </c>
      <c r="B10" s="16">
        <f>SUM(B7:B9)</f>
        <v>914</v>
      </c>
      <c r="C10" s="16">
        <f t="shared" ref="C10:X10" si="1">SUM(C7:C9)</f>
        <v>2320</v>
      </c>
      <c r="D10" s="16">
        <f t="shared" si="1"/>
        <v>1402</v>
      </c>
      <c r="E10" s="16">
        <f t="shared" si="1"/>
        <v>1574</v>
      </c>
      <c r="F10" s="16">
        <f t="shared" si="1"/>
        <v>1676</v>
      </c>
      <c r="G10" s="16">
        <f t="shared" si="1"/>
        <v>810</v>
      </c>
      <c r="H10" s="16">
        <f t="shared" si="1"/>
        <v>312</v>
      </c>
      <c r="I10" s="16">
        <f t="shared" si="1"/>
        <v>91</v>
      </c>
      <c r="J10" s="16">
        <f t="shared" si="1"/>
        <v>153</v>
      </c>
      <c r="K10" s="16">
        <f t="shared" si="1"/>
        <v>98</v>
      </c>
      <c r="L10" s="16">
        <f t="shared" si="1"/>
        <v>214</v>
      </c>
      <c r="M10" s="16">
        <f t="shared" si="1"/>
        <v>67</v>
      </c>
      <c r="N10" s="16">
        <f t="shared" si="1"/>
        <v>60</v>
      </c>
      <c r="O10" s="16">
        <f t="shared" si="1"/>
        <v>33</v>
      </c>
      <c r="P10" s="16">
        <f t="shared" si="1"/>
        <v>261</v>
      </c>
      <c r="Q10" s="16">
        <f t="shared" si="1"/>
        <v>82</v>
      </c>
      <c r="R10" s="16">
        <f t="shared" si="1"/>
        <v>133</v>
      </c>
      <c r="S10" s="16">
        <f t="shared" si="1"/>
        <v>4</v>
      </c>
      <c r="T10" s="16">
        <f t="shared" si="1"/>
        <v>4</v>
      </c>
      <c r="U10" s="16">
        <f t="shared" si="1"/>
        <v>28</v>
      </c>
      <c r="V10" s="16">
        <f t="shared" si="1"/>
        <v>22</v>
      </c>
      <c r="W10" s="16">
        <f t="shared" si="1"/>
        <v>0</v>
      </c>
      <c r="X10" s="16">
        <f t="shared" si="1"/>
        <v>10258</v>
      </c>
    </row>
    <row r="11" spans="1:24" ht="20" customHeight="1" thickTop="1" thickBot="1" x14ac:dyDescent="0.4">
      <c r="A11" s="38" t="s">
        <v>30</v>
      </c>
      <c r="B11" s="16">
        <f>SUM(B10,B6)</f>
        <v>2239</v>
      </c>
      <c r="C11" s="16">
        <f t="shared" ref="C11:W11" si="2">SUM(C10,C6)</f>
        <v>2933</v>
      </c>
      <c r="D11" s="16">
        <f t="shared" si="2"/>
        <v>2594</v>
      </c>
      <c r="E11" s="16">
        <f t="shared" si="2"/>
        <v>2744</v>
      </c>
      <c r="F11" s="16">
        <f t="shared" si="2"/>
        <v>2273</v>
      </c>
      <c r="G11" s="16">
        <f t="shared" si="2"/>
        <v>1570</v>
      </c>
      <c r="H11" s="16">
        <f t="shared" si="2"/>
        <v>639</v>
      </c>
      <c r="I11" s="16">
        <f t="shared" si="2"/>
        <v>171</v>
      </c>
      <c r="J11" s="16">
        <f t="shared" si="2"/>
        <v>337</v>
      </c>
      <c r="K11" s="16">
        <f t="shared" si="2"/>
        <v>177</v>
      </c>
      <c r="L11" s="16">
        <f t="shared" si="2"/>
        <v>416</v>
      </c>
      <c r="M11" s="16">
        <f t="shared" si="2"/>
        <v>164</v>
      </c>
      <c r="N11" s="16">
        <f t="shared" si="2"/>
        <v>120</v>
      </c>
      <c r="O11" s="16">
        <f t="shared" si="2"/>
        <v>88</v>
      </c>
      <c r="P11" s="16">
        <f t="shared" si="2"/>
        <v>578</v>
      </c>
      <c r="Q11" s="16">
        <f t="shared" si="2"/>
        <v>188</v>
      </c>
      <c r="R11" s="16">
        <f t="shared" si="2"/>
        <v>304</v>
      </c>
      <c r="S11" s="16">
        <f t="shared" si="2"/>
        <v>9</v>
      </c>
      <c r="T11" s="16">
        <f t="shared" si="2"/>
        <v>7</v>
      </c>
      <c r="U11" s="16">
        <f t="shared" si="2"/>
        <v>40</v>
      </c>
      <c r="V11" s="16">
        <f t="shared" si="2"/>
        <v>45</v>
      </c>
      <c r="W11" s="16">
        <f t="shared" si="2"/>
        <v>0</v>
      </c>
      <c r="X11" s="16">
        <f>SUM(X10,X6)</f>
        <v>17636</v>
      </c>
    </row>
    <row r="12" spans="1:24" ht="20" customHeight="1" thickTop="1" thickBot="1" x14ac:dyDescent="0.4">
      <c r="A12" s="37" t="s">
        <v>31</v>
      </c>
      <c r="B12" s="15">
        <v>360</v>
      </c>
      <c r="C12" s="15">
        <v>285</v>
      </c>
      <c r="D12" s="15">
        <v>420</v>
      </c>
      <c r="E12" s="15">
        <v>783</v>
      </c>
      <c r="F12" s="15">
        <v>847</v>
      </c>
      <c r="G12" s="15">
        <v>350</v>
      </c>
      <c r="H12" s="15">
        <v>116</v>
      </c>
      <c r="I12" s="15">
        <v>22</v>
      </c>
      <c r="J12" s="15">
        <v>53</v>
      </c>
      <c r="K12" s="15">
        <v>25</v>
      </c>
      <c r="L12" s="15">
        <v>62</v>
      </c>
      <c r="M12" s="15">
        <v>23</v>
      </c>
      <c r="N12" s="15">
        <v>25</v>
      </c>
      <c r="O12" s="15">
        <v>12</v>
      </c>
      <c r="P12" s="15">
        <v>90</v>
      </c>
      <c r="Q12" s="15">
        <v>51</v>
      </c>
      <c r="R12" s="15">
        <v>45</v>
      </c>
      <c r="S12" s="15">
        <v>1</v>
      </c>
      <c r="T12" s="15">
        <v>1</v>
      </c>
      <c r="U12" s="15">
        <v>3</v>
      </c>
      <c r="V12" s="15">
        <v>14</v>
      </c>
      <c r="W12" s="15">
        <v>53</v>
      </c>
      <c r="X12" s="15">
        <f>SUM(B12:W12)</f>
        <v>3641</v>
      </c>
    </row>
    <row r="13" spans="1:24" ht="20" customHeight="1" thickTop="1" thickBot="1" x14ac:dyDescent="0.4">
      <c r="A13" s="37" t="s">
        <v>32</v>
      </c>
      <c r="B13" s="15">
        <v>465</v>
      </c>
      <c r="C13" s="15">
        <v>195</v>
      </c>
      <c r="D13" s="15">
        <v>455</v>
      </c>
      <c r="E13" s="15">
        <v>835</v>
      </c>
      <c r="F13" s="15">
        <v>417</v>
      </c>
      <c r="G13" s="15">
        <v>330</v>
      </c>
      <c r="H13" s="15">
        <v>135</v>
      </c>
      <c r="I13" s="15">
        <v>41</v>
      </c>
      <c r="J13" s="15">
        <v>74</v>
      </c>
      <c r="K13" s="15">
        <v>30</v>
      </c>
      <c r="L13" s="15">
        <v>61</v>
      </c>
      <c r="M13" s="15">
        <v>37</v>
      </c>
      <c r="N13" s="15">
        <v>30</v>
      </c>
      <c r="O13" s="15">
        <v>32</v>
      </c>
      <c r="P13" s="15">
        <v>101</v>
      </c>
      <c r="Q13" s="15">
        <v>34</v>
      </c>
      <c r="R13" s="15">
        <v>56</v>
      </c>
      <c r="S13" s="15">
        <v>1</v>
      </c>
      <c r="T13" s="15">
        <v>1</v>
      </c>
      <c r="U13" s="15">
        <v>3</v>
      </c>
      <c r="V13" s="15">
        <v>12</v>
      </c>
      <c r="W13" s="15">
        <v>0</v>
      </c>
      <c r="X13" s="15">
        <f>SUM(B13:W13)</f>
        <v>3345</v>
      </c>
    </row>
    <row r="14" spans="1:24" ht="20" customHeight="1" thickTop="1" thickBot="1" x14ac:dyDescent="0.4">
      <c r="A14" s="37" t="s">
        <v>33</v>
      </c>
      <c r="B14" s="15">
        <v>376</v>
      </c>
      <c r="C14" s="15">
        <v>210</v>
      </c>
      <c r="D14" s="15">
        <v>510</v>
      </c>
      <c r="E14" s="15">
        <v>835</v>
      </c>
      <c r="F14" s="15">
        <v>417</v>
      </c>
      <c r="G14" s="15">
        <v>290</v>
      </c>
      <c r="H14" s="15">
        <v>88</v>
      </c>
      <c r="I14" s="15">
        <v>22</v>
      </c>
      <c r="J14" s="15">
        <v>64</v>
      </c>
      <c r="K14" s="15">
        <v>35</v>
      </c>
      <c r="L14" s="15">
        <v>65</v>
      </c>
      <c r="M14" s="15">
        <v>34</v>
      </c>
      <c r="N14" s="15">
        <v>30</v>
      </c>
      <c r="O14" s="15">
        <v>24</v>
      </c>
      <c r="P14" s="15">
        <v>135</v>
      </c>
      <c r="Q14" s="15">
        <v>40</v>
      </c>
      <c r="R14" s="15">
        <v>51</v>
      </c>
      <c r="S14" s="15">
        <v>1</v>
      </c>
      <c r="T14" s="15">
        <v>2</v>
      </c>
      <c r="U14" s="15">
        <v>3</v>
      </c>
      <c r="V14" s="15">
        <v>12</v>
      </c>
      <c r="W14" s="15">
        <v>0</v>
      </c>
      <c r="X14" s="15">
        <f>SUM(B14:W14)</f>
        <v>3244</v>
      </c>
    </row>
    <row r="15" spans="1:24" ht="20" customHeight="1" thickTop="1" thickBot="1" x14ac:dyDescent="0.4">
      <c r="A15" s="38" t="s">
        <v>34</v>
      </c>
      <c r="B15" s="16">
        <f>SUM(B12:B14)</f>
        <v>1201</v>
      </c>
      <c r="C15" s="16">
        <f t="shared" ref="C15:X15" si="3">SUM(C12:C14)</f>
        <v>690</v>
      </c>
      <c r="D15" s="16">
        <f t="shared" si="3"/>
        <v>1385</v>
      </c>
      <c r="E15" s="16">
        <f t="shared" si="3"/>
        <v>2453</v>
      </c>
      <c r="F15" s="16">
        <f t="shared" si="3"/>
        <v>1681</v>
      </c>
      <c r="G15" s="16">
        <f t="shared" si="3"/>
        <v>970</v>
      </c>
      <c r="H15" s="16">
        <f t="shared" si="3"/>
        <v>339</v>
      </c>
      <c r="I15" s="16">
        <f t="shared" si="3"/>
        <v>85</v>
      </c>
      <c r="J15" s="16">
        <f t="shared" si="3"/>
        <v>191</v>
      </c>
      <c r="K15" s="16">
        <f t="shared" si="3"/>
        <v>90</v>
      </c>
      <c r="L15" s="16">
        <f t="shared" si="3"/>
        <v>188</v>
      </c>
      <c r="M15" s="16">
        <f t="shared" si="3"/>
        <v>94</v>
      </c>
      <c r="N15" s="16">
        <f t="shared" si="3"/>
        <v>85</v>
      </c>
      <c r="O15" s="16">
        <f t="shared" si="3"/>
        <v>68</v>
      </c>
      <c r="P15" s="16">
        <f t="shared" si="3"/>
        <v>326</v>
      </c>
      <c r="Q15" s="16">
        <f t="shared" si="3"/>
        <v>125</v>
      </c>
      <c r="R15" s="16">
        <f t="shared" si="3"/>
        <v>152</v>
      </c>
      <c r="S15" s="16">
        <f t="shared" si="3"/>
        <v>3</v>
      </c>
      <c r="T15" s="16">
        <f t="shared" si="3"/>
        <v>4</v>
      </c>
      <c r="U15" s="16">
        <f t="shared" si="3"/>
        <v>9</v>
      </c>
      <c r="V15" s="16">
        <f t="shared" si="3"/>
        <v>38</v>
      </c>
      <c r="W15" s="16">
        <f t="shared" si="3"/>
        <v>53</v>
      </c>
      <c r="X15" s="16">
        <f t="shared" si="3"/>
        <v>10230</v>
      </c>
    </row>
    <row r="16" spans="1:24" ht="20" customHeight="1" thickTop="1" thickBot="1" x14ac:dyDescent="0.4">
      <c r="A16" s="37" t="s">
        <v>35</v>
      </c>
      <c r="B16" s="15">
        <v>400</v>
      </c>
      <c r="C16" s="15">
        <v>195</v>
      </c>
      <c r="D16" s="15">
        <v>418</v>
      </c>
      <c r="E16" s="15">
        <v>857</v>
      </c>
      <c r="F16" s="15">
        <v>252</v>
      </c>
      <c r="G16" s="15">
        <v>240</v>
      </c>
      <c r="H16" s="15">
        <v>120</v>
      </c>
      <c r="I16" s="15">
        <v>36</v>
      </c>
      <c r="J16" s="15">
        <v>126</v>
      </c>
      <c r="K16" s="15">
        <v>34</v>
      </c>
      <c r="L16" s="15">
        <v>192</v>
      </c>
      <c r="M16" s="15">
        <v>18</v>
      </c>
      <c r="N16" s="15">
        <v>30</v>
      </c>
      <c r="O16" s="15">
        <v>27</v>
      </c>
      <c r="P16" s="15">
        <v>162</v>
      </c>
      <c r="Q16" s="15">
        <v>46</v>
      </c>
      <c r="R16" s="15">
        <v>75</v>
      </c>
      <c r="S16" s="15">
        <v>1</v>
      </c>
      <c r="T16" s="15">
        <v>2</v>
      </c>
      <c r="U16" s="15">
        <v>4</v>
      </c>
      <c r="V16" s="15">
        <v>11</v>
      </c>
      <c r="W16" s="15">
        <v>0</v>
      </c>
      <c r="X16" s="15">
        <f>SUM(B16:W16)</f>
        <v>3246</v>
      </c>
    </row>
    <row r="17" spans="1:24" ht="20" customHeight="1" thickTop="1" x14ac:dyDescent="0.35">
      <c r="A17" s="39" t="s">
        <v>36</v>
      </c>
      <c r="B17" s="15">
        <v>466</v>
      </c>
      <c r="C17" s="15">
        <v>204</v>
      </c>
      <c r="D17" s="15">
        <v>480</v>
      </c>
      <c r="E17" s="15">
        <v>807</v>
      </c>
      <c r="F17" s="15">
        <v>362</v>
      </c>
      <c r="G17" s="15">
        <v>285</v>
      </c>
      <c r="H17" s="15">
        <v>607</v>
      </c>
      <c r="I17" s="15">
        <v>29</v>
      </c>
      <c r="J17" s="15">
        <v>117</v>
      </c>
      <c r="K17" s="15">
        <v>17</v>
      </c>
      <c r="L17" s="15">
        <v>75</v>
      </c>
      <c r="M17" s="15">
        <v>35</v>
      </c>
      <c r="N17" s="15">
        <v>30</v>
      </c>
      <c r="O17" s="15">
        <v>35</v>
      </c>
      <c r="P17" s="15">
        <v>135</v>
      </c>
      <c r="Q17" s="15">
        <v>55</v>
      </c>
      <c r="R17" s="15">
        <v>95</v>
      </c>
      <c r="S17" s="15">
        <v>2</v>
      </c>
      <c r="T17" s="15">
        <v>1</v>
      </c>
      <c r="U17" s="15">
        <v>2</v>
      </c>
      <c r="V17" s="15">
        <v>9</v>
      </c>
      <c r="W17" s="15">
        <v>0</v>
      </c>
      <c r="X17" s="15">
        <f>SUM(B17:W17)</f>
        <v>3848</v>
      </c>
    </row>
    <row r="18" spans="1:24" ht="20" customHeight="1" x14ac:dyDescent="0.35">
      <c r="A18" s="32" t="s">
        <v>39</v>
      </c>
      <c r="B18" s="15">
        <v>506</v>
      </c>
      <c r="C18" s="15">
        <v>256</v>
      </c>
      <c r="D18" s="15">
        <v>515</v>
      </c>
      <c r="E18" s="15">
        <v>851</v>
      </c>
      <c r="F18" s="15">
        <v>227</v>
      </c>
      <c r="G18" s="15">
        <v>315</v>
      </c>
      <c r="H18" s="15">
        <v>152</v>
      </c>
      <c r="I18" s="15">
        <v>38</v>
      </c>
      <c r="J18" s="15">
        <v>109</v>
      </c>
      <c r="K18" s="15">
        <v>37</v>
      </c>
      <c r="L18" s="15">
        <v>300</v>
      </c>
      <c r="M18" s="15">
        <v>15</v>
      </c>
      <c r="N18" s="15">
        <v>30</v>
      </c>
      <c r="O18" s="15">
        <v>33</v>
      </c>
      <c r="P18" s="15">
        <v>118</v>
      </c>
      <c r="Q18" s="15">
        <v>54</v>
      </c>
      <c r="R18" s="15">
        <v>104</v>
      </c>
      <c r="S18" s="15">
        <v>1</v>
      </c>
      <c r="T18" s="15">
        <v>1</v>
      </c>
      <c r="U18" s="15">
        <v>4</v>
      </c>
      <c r="V18" s="15">
        <v>10</v>
      </c>
      <c r="W18" s="15">
        <v>0</v>
      </c>
      <c r="X18" s="15">
        <f>SUM(B18:W18)</f>
        <v>3676</v>
      </c>
    </row>
    <row r="19" spans="1:24" ht="20" customHeight="1" x14ac:dyDescent="0.45">
      <c r="A19" s="40" t="s">
        <v>37</v>
      </c>
      <c r="B19" s="16">
        <f>SUM(B16:B18)</f>
        <v>1372</v>
      </c>
      <c r="C19" s="16">
        <f t="shared" ref="C19:X19" si="4">SUM(C16:C18)</f>
        <v>655</v>
      </c>
      <c r="D19" s="16">
        <f t="shared" si="4"/>
        <v>1413</v>
      </c>
      <c r="E19" s="16">
        <f t="shared" si="4"/>
        <v>2515</v>
      </c>
      <c r="F19" s="16">
        <f t="shared" si="4"/>
        <v>841</v>
      </c>
      <c r="G19" s="16">
        <f t="shared" si="4"/>
        <v>840</v>
      </c>
      <c r="H19" s="16">
        <f t="shared" si="4"/>
        <v>879</v>
      </c>
      <c r="I19" s="16">
        <f t="shared" si="4"/>
        <v>103</v>
      </c>
      <c r="J19" s="16">
        <f t="shared" si="4"/>
        <v>352</v>
      </c>
      <c r="K19" s="16">
        <f t="shared" si="4"/>
        <v>88</v>
      </c>
      <c r="L19" s="16">
        <f t="shared" si="4"/>
        <v>567</v>
      </c>
      <c r="M19" s="16">
        <f t="shared" si="4"/>
        <v>68</v>
      </c>
      <c r="N19" s="16">
        <f t="shared" si="4"/>
        <v>90</v>
      </c>
      <c r="O19" s="16">
        <f t="shared" si="4"/>
        <v>95</v>
      </c>
      <c r="P19" s="16">
        <f t="shared" si="4"/>
        <v>415</v>
      </c>
      <c r="Q19" s="16">
        <f t="shared" si="4"/>
        <v>155</v>
      </c>
      <c r="R19" s="16">
        <f t="shared" si="4"/>
        <v>274</v>
      </c>
      <c r="S19" s="16">
        <f t="shared" si="4"/>
        <v>4</v>
      </c>
      <c r="T19" s="16">
        <f t="shared" si="4"/>
        <v>4</v>
      </c>
      <c r="U19" s="16">
        <f t="shared" si="4"/>
        <v>10</v>
      </c>
      <c r="V19" s="16">
        <f t="shared" si="4"/>
        <v>30</v>
      </c>
      <c r="W19" s="16">
        <f t="shared" si="4"/>
        <v>0</v>
      </c>
      <c r="X19" s="16">
        <f t="shared" si="4"/>
        <v>10770</v>
      </c>
    </row>
    <row r="20" spans="1:24" ht="20" customHeight="1" x14ac:dyDescent="0.45">
      <c r="A20" s="40" t="s">
        <v>38</v>
      </c>
      <c r="B20" s="16">
        <f>SUM(B11,B15,B19)</f>
        <v>4812</v>
      </c>
      <c r="C20" s="16">
        <f t="shared" ref="C20:X20" si="5">SUM(C11,C15,C19)</f>
        <v>4278</v>
      </c>
      <c r="D20" s="16">
        <f t="shared" si="5"/>
        <v>5392</v>
      </c>
      <c r="E20" s="16">
        <f t="shared" si="5"/>
        <v>7712</v>
      </c>
      <c r="F20" s="16">
        <f t="shared" si="5"/>
        <v>4795</v>
      </c>
      <c r="G20" s="16">
        <f t="shared" si="5"/>
        <v>3380</v>
      </c>
      <c r="H20" s="16">
        <f t="shared" si="5"/>
        <v>1857</v>
      </c>
      <c r="I20" s="16">
        <f t="shared" si="5"/>
        <v>359</v>
      </c>
      <c r="J20" s="16">
        <f t="shared" si="5"/>
        <v>880</v>
      </c>
      <c r="K20" s="16">
        <f t="shared" si="5"/>
        <v>355</v>
      </c>
      <c r="L20" s="16">
        <f t="shared" si="5"/>
        <v>1171</v>
      </c>
      <c r="M20" s="16">
        <f t="shared" si="5"/>
        <v>326</v>
      </c>
      <c r="N20" s="16">
        <f t="shared" si="5"/>
        <v>295</v>
      </c>
      <c r="O20" s="16">
        <f t="shared" si="5"/>
        <v>251</v>
      </c>
      <c r="P20" s="16">
        <f t="shared" si="5"/>
        <v>1319</v>
      </c>
      <c r="Q20" s="16">
        <f t="shared" si="5"/>
        <v>468</v>
      </c>
      <c r="R20" s="16">
        <f t="shared" si="5"/>
        <v>730</v>
      </c>
      <c r="S20" s="16">
        <f t="shared" si="5"/>
        <v>16</v>
      </c>
      <c r="T20" s="16">
        <f t="shared" si="5"/>
        <v>15</v>
      </c>
      <c r="U20" s="16">
        <f t="shared" si="5"/>
        <v>59</v>
      </c>
      <c r="V20" s="16">
        <f t="shared" si="5"/>
        <v>113</v>
      </c>
      <c r="W20" s="16">
        <f t="shared" si="5"/>
        <v>53</v>
      </c>
      <c r="X20" s="16">
        <f t="shared" si="5"/>
        <v>38636</v>
      </c>
    </row>
  </sheetData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view="pageBreakPreview" zoomScale="60" zoomScaleNormal="100" workbookViewId="0">
      <selection activeCell="V11" sqref="V11"/>
    </sheetView>
  </sheetViews>
  <sheetFormatPr defaultColWidth="8.81640625" defaultRowHeight="21" x14ac:dyDescent="0.5"/>
  <cols>
    <col min="1" max="1" width="19.36328125" style="86" customWidth="1"/>
    <col min="2" max="18" width="10.6328125" style="86" customWidth="1"/>
    <col min="19" max="20" width="5.7265625" style="5" customWidth="1"/>
    <col min="21" max="16384" width="8.81640625" style="5"/>
  </cols>
  <sheetData>
    <row r="1" spans="1:18" x14ac:dyDescent="0.5">
      <c r="A1" s="75"/>
      <c r="B1" s="76" t="s">
        <v>94</v>
      </c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  <c r="R1" s="77"/>
    </row>
    <row r="2" spans="1:18" x14ac:dyDescent="0.5">
      <c r="A2" s="75"/>
      <c r="B2" s="78"/>
      <c r="C2" s="78"/>
      <c r="D2" s="78"/>
      <c r="E2" s="78"/>
      <c r="F2" s="78"/>
      <c r="G2" s="78"/>
      <c r="H2" s="78"/>
      <c r="I2" s="78"/>
      <c r="J2" s="78"/>
      <c r="K2" s="78"/>
      <c r="L2" s="77"/>
      <c r="M2" s="77"/>
      <c r="N2" s="77"/>
      <c r="O2" s="77"/>
      <c r="P2" s="77"/>
      <c r="Q2" s="77"/>
      <c r="R2" s="77"/>
    </row>
    <row r="3" spans="1:18" ht="155" customHeight="1" x14ac:dyDescent="0.5">
      <c r="A3" s="79" t="s">
        <v>95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13</v>
      </c>
      <c r="N3" s="19" t="s">
        <v>14</v>
      </c>
      <c r="O3" s="19" t="s">
        <v>15</v>
      </c>
      <c r="P3" s="19" t="s">
        <v>16</v>
      </c>
      <c r="Q3" s="70" t="s">
        <v>86</v>
      </c>
      <c r="R3" s="20" t="s">
        <v>21</v>
      </c>
    </row>
    <row r="4" spans="1:18" ht="28" customHeight="1" thickBot="1" x14ac:dyDescent="0.55000000000000004">
      <c r="A4" s="21" t="s">
        <v>22</v>
      </c>
      <c r="B4" s="80">
        <v>124</v>
      </c>
      <c r="C4" s="80">
        <v>33</v>
      </c>
      <c r="D4" s="80">
        <v>252</v>
      </c>
      <c r="E4" s="80">
        <v>381</v>
      </c>
      <c r="F4" s="80">
        <v>287</v>
      </c>
      <c r="G4" s="80">
        <v>340</v>
      </c>
      <c r="H4" s="80">
        <v>168</v>
      </c>
      <c r="I4" s="80">
        <v>87</v>
      </c>
      <c r="J4" s="80">
        <v>46</v>
      </c>
      <c r="K4" s="80">
        <v>50</v>
      </c>
      <c r="L4" s="80">
        <v>21</v>
      </c>
      <c r="M4" s="80">
        <v>22</v>
      </c>
      <c r="N4" s="80">
        <v>78</v>
      </c>
      <c r="O4" s="80">
        <v>22</v>
      </c>
      <c r="P4" s="80">
        <v>41</v>
      </c>
      <c r="Q4" s="80">
        <v>124</v>
      </c>
      <c r="R4" s="81">
        <f>SUM(B4:Q4)</f>
        <v>2076</v>
      </c>
    </row>
    <row r="5" spans="1:18" ht="28" customHeight="1" thickTop="1" thickBot="1" x14ac:dyDescent="0.55000000000000004">
      <c r="A5" s="21" t="s">
        <v>23</v>
      </c>
      <c r="B5" s="80">
        <v>255</v>
      </c>
      <c r="C5" s="80">
        <v>29</v>
      </c>
      <c r="D5" s="80">
        <v>171</v>
      </c>
      <c r="E5" s="80">
        <v>350</v>
      </c>
      <c r="F5" s="80">
        <v>284</v>
      </c>
      <c r="G5" s="80">
        <v>288</v>
      </c>
      <c r="H5" s="80">
        <v>126</v>
      </c>
      <c r="I5" s="80">
        <v>56</v>
      </c>
      <c r="J5" s="80">
        <v>24</v>
      </c>
      <c r="K5" s="80">
        <v>60</v>
      </c>
      <c r="L5" s="80">
        <v>15</v>
      </c>
      <c r="M5" s="80">
        <v>25</v>
      </c>
      <c r="N5" s="80">
        <v>110</v>
      </c>
      <c r="O5" s="80">
        <v>48</v>
      </c>
      <c r="P5" s="80">
        <v>29</v>
      </c>
      <c r="Q5" s="80">
        <v>78</v>
      </c>
      <c r="R5" s="81">
        <f>SUM(B5:Q5)</f>
        <v>1948</v>
      </c>
    </row>
    <row r="6" spans="1:18" ht="28" customHeight="1" thickTop="1" thickBot="1" x14ac:dyDescent="0.55000000000000004">
      <c r="A6" s="21" t="s">
        <v>24</v>
      </c>
      <c r="B6" s="80">
        <v>231</v>
      </c>
      <c r="C6" s="80">
        <v>34</v>
      </c>
      <c r="D6" s="80">
        <v>68</v>
      </c>
      <c r="E6" s="80">
        <v>225</v>
      </c>
      <c r="F6" s="80">
        <v>210</v>
      </c>
      <c r="G6" s="80">
        <v>233</v>
      </c>
      <c r="H6" s="80">
        <v>100</v>
      </c>
      <c r="I6" s="80">
        <v>76</v>
      </c>
      <c r="J6" s="80">
        <v>23</v>
      </c>
      <c r="K6" s="80">
        <v>60</v>
      </c>
      <c r="L6" s="80">
        <v>25</v>
      </c>
      <c r="M6" s="80">
        <v>31</v>
      </c>
      <c r="N6" s="80">
        <v>89</v>
      </c>
      <c r="O6" s="80">
        <v>25</v>
      </c>
      <c r="P6" s="80">
        <v>21</v>
      </c>
      <c r="Q6" s="80">
        <v>89</v>
      </c>
      <c r="R6" s="81">
        <f>SUM(B6:Q6)</f>
        <v>1540</v>
      </c>
    </row>
    <row r="7" spans="1:18" s="6" customFormat="1" ht="28" customHeight="1" thickTop="1" thickBot="1" x14ac:dyDescent="0.55000000000000004">
      <c r="A7" s="22" t="s">
        <v>25</v>
      </c>
      <c r="B7" s="82">
        <f>SUM(B4:B6)</f>
        <v>610</v>
      </c>
      <c r="C7" s="82">
        <f t="shared" ref="C7:R7" si="0">SUM(C4:C6)</f>
        <v>96</v>
      </c>
      <c r="D7" s="82">
        <f t="shared" si="0"/>
        <v>491</v>
      </c>
      <c r="E7" s="82">
        <f t="shared" si="0"/>
        <v>956</v>
      </c>
      <c r="F7" s="82">
        <f t="shared" si="0"/>
        <v>781</v>
      </c>
      <c r="G7" s="82">
        <f t="shared" si="0"/>
        <v>861</v>
      </c>
      <c r="H7" s="82">
        <f t="shared" si="0"/>
        <v>394</v>
      </c>
      <c r="I7" s="82">
        <f t="shared" si="0"/>
        <v>219</v>
      </c>
      <c r="J7" s="82">
        <f t="shared" si="0"/>
        <v>93</v>
      </c>
      <c r="K7" s="82">
        <f t="shared" si="0"/>
        <v>170</v>
      </c>
      <c r="L7" s="82">
        <f t="shared" si="0"/>
        <v>61</v>
      </c>
      <c r="M7" s="82">
        <f t="shared" si="0"/>
        <v>78</v>
      </c>
      <c r="N7" s="82">
        <f t="shared" si="0"/>
        <v>277</v>
      </c>
      <c r="O7" s="82">
        <f t="shared" si="0"/>
        <v>95</v>
      </c>
      <c r="P7" s="82">
        <f t="shared" si="0"/>
        <v>91</v>
      </c>
      <c r="Q7" s="82">
        <f t="shared" si="0"/>
        <v>291</v>
      </c>
      <c r="R7" s="82">
        <f t="shared" si="0"/>
        <v>5564</v>
      </c>
    </row>
    <row r="8" spans="1:18" ht="28" customHeight="1" thickTop="1" thickBot="1" x14ac:dyDescent="0.55000000000000004">
      <c r="A8" s="21" t="s">
        <v>26</v>
      </c>
      <c r="B8" s="80">
        <v>48</v>
      </c>
      <c r="C8" s="80">
        <v>14</v>
      </c>
      <c r="D8" s="80">
        <v>100</v>
      </c>
      <c r="E8" s="80">
        <v>153</v>
      </c>
      <c r="F8" s="80">
        <v>178</v>
      </c>
      <c r="G8" s="80">
        <v>100</v>
      </c>
      <c r="H8" s="80">
        <v>36</v>
      </c>
      <c r="I8" s="80">
        <v>21</v>
      </c>
      <c r="J8" s="80">
        <v>20</v>
      </c>
      <c r="K8" s="80">
        <v>0</v>
      </c>
      <c r="L8" s="80">
        <v>3</v>
      </c>
      <c r="M8" s="80">
        <v>20</v>
      </c>
      <c r="N8" s="80">
        <v>44</v>
      </c>
      <c r="O8" s="80">
        <v>24</v>
      </c>
      <c r="P8" s="80">
        <v>7</v>
      </c>
      <c r="Q8" s="80">
        <v>32</v>
      </c>
      <c r="R8" s="80">
        <f>SUM(B8:Q8)</f>
        <v>800</v>
      </c>
    </row>
    <row r="9" spans="1:18" ht="28" customHeight="1" thickTop="1" thickBot="1" x14ac:dyDescent="0.55000000000000004">
      <c r="A9" s="21" t="s">
        <v>27</v>
      </c>
      <c r="B9" s="80">
        <v>106</v>
      </c>
      <c r="C9" s="80">
        <v>13</v>
      </c>
      <c r="D9" s="80">
        <v>109</v>
      </c>
      <c r="E9" s="80">
        <v>196</v>
      </c>
      <c r="F9" s="80">
        <v>113</v>
      </c>
      <c r="G9" s="80">
        <v>150</v>
      </c>
      <c r="H9" s="80">
        <v>64</v>
      </c>
      <c r="I9" s="80">
        <v>28</v>
      </c>
      <c r="J9" s="80">
        <v>12</v>
      </c>
      <c r="K9" s="80">
        <v>40</v>
      </c>
      <c r="L9" s="80">
        <v>0</v>
      </c>
      <c r="M9" s="80">
        <v>6</v>
      </c>
      <c r="N9" s="80">
        <v>71</v>
      </c>
      <c r="O9" s="80">
        <v>14</v>
      </c>
      <c r="P9" s="80">
        <v>28</v>
      </c>
      <c r="Q9" s="80">
        <v>67</v>
      </c>
      <c r="R9" s="80">
        <f>SUM(B9:Q9)</f>
        <v>1017</v>
      </c>
    </row>
    <row r="10" spans="1:18" ht="28" customHeight="1" thickTop="1" thickBot="1" x14ac:dyDescent="0.55000000000000004">
      <c r="A10" s="21" t="s">
        <v>28</v>
      </c>
      <c r="B10" s="80">
        <v>282</v>
      </c>
      <c r="C10" s="80">
        <v>37</v>
      </c>
      <c r="D10" s="80">
        <v>264</v>
      </c>
      <c r="E10" s="80">
        <v>327</v>
      </c>
      <c r="F10" s="80">
        <v>266</v>
      </c>
      <c r="G10" s="80">
        <v>201</v>
      </c>
      <c r="H10" s="80">
        <v>0</v>
      </c>
      <c r="I10" s="80">
        <v>41</v>
      </c>
      <c r="J10" s="80">
        <v>51</v>
      </c>
      <c r="K10" s="80">
        <v>101</v>
      </c>
      <c r="L10" s="80">
        <v>17</v>
      </c>
      <c r="M10" s="80">
        <v>32</v>
      </c>
      <c r="N10" s="80">
        <v>128</v>
      </c>
      <c r="O10" s="80">
        <v>37</v>
      </c>
      <c r="P10" s="80">
        <v>0</v>
      </c>
      <c r="Q10" s="80">
        <v>100</v>
      </c>
      <c r="R10" s="80">
        <f>SUM(B10:Q10)</f>
        <v>1884</v>
      </c>
    </row>
    <row r="11" spans="1:18" ht="28" customHeight="1" thickTop="1" thickBot="1" x14ac:dyDescent="0.55000000000000004">
      <c r="A11" s="62" t="s">
        <v>29</v>
      </c>
      <c r="B11" s="82">
        <f>SUM(B8:B10)</f>
        <v>436</v>
      </c>
      <c r="C11" s="82">
        <f t="shared" ref="C11:R11" si="1">SUM(C8:C10)</f>
        <v>64</v>
      </c>
      <c r="D11" s="82">
        <f t="shared" si="1"/>
        <v>473</v>
      </c>
      <c r="E11" s="82">
        <f t="shared" si="1"/>
        <v>676</v>
      </c>
      <c r="F11" s="82">
        <f t="shared" si="1"/>
        <v>557</v>
      </c>
      <c r="G11" s="82">
        <f t="shared" si="1"/>
        <v>451</v>
      </c>
      <c r="H11" s="82">
        <f t="shared" si="1"/>
        <v>100</v>
      </c>
      <c r="I11" s="82">
        <f t="shared" si="1"/>
        <v>90</v>
      </c>
      <c r="J11" s="82">
        <f t="shared" si="1"/>
        <v>83</v>
      </c>
      <c r="K11" s="82">
        <f t="shared" si="1"/>
        <v>141</v>
      </c>
      <c r="L11" s="82">
        <f t="shared" si="1"/>
        <v>20</v>
      </c>
      <c r="M11" s="82">
        <f t="shared" si="1"/>
        <v>58</v>
      </c>
      <c r="N11" s="82">
        <f t="shared" si="1"/>
        <v>243</v>
      </c>
      <c r="O11" s="82">
        <f t="shared" si="1"/>
        <v>75</v>
      </c>
      <c r="P11" s="82">
        <f t="shared" si="1"/>
        <v>35</v>
      </c>
      <c r="Q11" s="82">
        <f t="shared" si="1"/>
        <v>199</v>
      </c>
      <c r="R11" s="82">
        <f t="shared" si="1"/>
        <v>3701</v>
      </c>
    </row>
    <row r="12" spans="1:18" s="6" customFormat="1" ht="28" customHeight="1" thickTop="1" thickBot="1" x14ac:dyDescent="0.55000000000000004">
      <c r="A12" s="61" t="s">
        <v>30</v>
      </c>
      <c r="B12" s="83">
        <f>SUM(B11,B7)</f>
        <v>1046</v>
      </c>
      <c r="C12" s="82">
        <f t="shared" ref="C12:R12" si="2">SUM(C11,C7)</f>
        <v>160</v>
      </c>
      <c r="D12" s="82">
        <f t="shared" si="2"/>
        <v>964</v>
      </c>
      <c r="E12" s="82">
        <f t="shared" si="2"/>
        <v>1632</v>
      </c>
      <c r="F12" s="82">
        <f t="shared" si="2"/>
        <v>1338</v>
      </c>
      <c r="G12" s="82">
        <f t="shared" si="2"/>
        <v>1312</v>
      </c>
      <c r="H12" s="82">
        <f t="shared" si="2"/>
        <v>494</v>
      </c>
      <c r="I12" s="82">
        <f t="shared" si="2"/>
        <v>309</v>
      </c>
      <c r="J12" s="82">
        <f t="shared" si="2"/>
        <v>176</v>
      </c>
      <c r="K12" s="82">
        <f t="shared" si="2"/>
        <v>311</v>
      </c>
      <c r="L12" s="82">
        <f t="shared" si="2"/>
        <v>81</v>
      </c>
      <c r="M12" s="82">
        <f t="shared" si="2"/>
        <v>136</v>
      </c>
      <c r="N12" s="82">
        <f t="shared" si="2"/>
        <v>520</v>
      </c>
      <c r="O12" s="82">
        <f t="shared" si="2"/>
        <v>170</v>
      </c>
      <c r="P12" s="82">
        <f t="shared" si="2"/>
        <v>126</v>
      </c>
      <c r="Q12" s="82">
        <f t="shared" si="2"/>
        <v>490</v>
      </c>
      <c r="R12" s="82">
        <f t="shared" si="2"/>
        <v>9265</v>
      </c>
    </row>
    <row r="13" spans="1:18" ht="28" customHeight="1" thickTop="1" thickBot="1" x14ac:dyDescent="0.55000000000000004">
      <c r="A13" s="63" t="s">
        <v>31</v>
      </c>
      <c r="B13" s="84">
        <v>256</v>
      </c>
      <c r="C13" s="80">
        <v>24</v>
      </c>
      <c r="D13" s="80">
        <v>223</v>
      </c>
      <c r="E13" s="80">
        <v>360</v>
      </c>
      <c r="F13" s="80">
        <v>233</v>
      </c>
      <c r="G13" s="80">
        <v>195</v>
      </c>
      <c r="H13" s="80">
        <v>115</v>
      </c>
      <c r="I13" s="80">
        <v>40</v>
      </c>
      <c r="J13" s="80">
        <v>45</v>
      </c>
      <c r="K13" s="80">
        <v>69</v>
      </c>
      <c r="L13" s="80">
        <v>25</v>
      </c>
      <c r="M13" s="80">
        <v>16</v>
      </c>
      <c r="N13" s="80">
        <v>102</v>
      </c>
      <c r="O13" s="80">
        <v>48</v>
      </c>
      <c r="P13" s="80">
        <v>35</v>
      </c>
      <c r="Q13" s="80">
        <v>102</v>
      </c>
      <c r="R13" s="80">
        <f>SUM(B13:Q13)</f>
        <v>1888</v>
      </c>
    </row>
    <row r="14" spans="1:18" ht="28" customHeight="1" thickTop="1" thickBot="1" x14ac:dyDescent="0.55000000000000004">
      <c r="A14" s="63" t="s">
        <v>32</v>
      </c>
      <c r="B14" s="84">
        <v>291</v>
      </c>
      <c r="C14" s="80">
        <v>35</v>
      </c>
      <c r="D14" s="80">
        <v>267</v>
      </c>
      <c r="E14" s="80">
        <v>354</v>
      </c>
      <c r="F14" s="80">
        <v>307</v>
      </c>
      <c r="G14" s="80">
        <v>293</v>
      </c>
      <c r="H14" s="80">
        <v>163</v>
      </c>
      <c r="I14" s="80">
        <v>56</v>
      </c>
      <c r="J14" s="80">
        <v>34</v>
      </c>
      <c r="K14" s="80">
        <v>91</v>
      </c>
      <c r="L14" s="80">
        <v>35</v>
      </c>
      <c r="M14" s="80">
        <v>32</v>
      </c>
      <c r="N14" s="80">
        <v>101</v>
      </c>
      <c r="O14" s="80">
        <v>62</v>
      </c>
      <c r="P14" s="80">
        <v>34</v>
      </c>
      <c r="Q14" s="80">
        <v>70</v>
      </c>
      <c r="R14" s="80">
        <f>SUM(B14:Q14)</f>
        <v>2225</v>
      </c>
    </row>
    <row r="15" spans="1:18" ht="28" customHeight="1" thickTop="1" thickBot="1" x14ac:dyDescent="0.55000000000000004">
      <c r="A15" s="63" t="s">
        <v>33</v>
      </c>
      <c r="B15" s="84">
        <v>353</v>
      </c>
      <c r="C15" s="80">
        <v>34</v>
      </c>
      <c r="D15" s="80">
        <v>291</v>
      </c>
      <c r="E15" s="80">
        <v>299</v>
      </c>
      <c r="F15" s="80">
        <v>356</v>
      </c>
      <c r="G15" s="80">
        <v>317</v>
      </c>
      <c r="H15" s="80">
        <v>135</v>
      </c>
      <c r="I15" s="80">
        <v>90</v>
      </c>
      <c r="J15" s="80">
        <v>23</v>
      </c>
      <c r="K15" s="80">
        <v>92</v>
      </c>
      <c r="L15" s="80">
        <v>29</v>
      </c>
      <c r="M15" s="80">
        <v>35</v>
      </c>
      <c r="N15" s="80">
        <v>126</v>
      </c>
      <c r="O15" s="80">
        <v>56</v>
      </c>
      <c r="P15" s="80">
        <v>25</v>
      </c>
      <c r="Q15" s="80">
        <v>41</v>
      </c>
      <c r="R15" s="80">
        <f>SUM(B15:Q15)</f>
        <v>2302</v>
      </c>
    </row>
    <row r="16" spans="1:18" s="6" customFormat="1" ht="28" customHeight="1" thickTop="1" thickBot="1" x14ac:dyDescent="0.55000000000000004">
      <c r="A16" s="64" t="s">
        <v>34</v>
      </c>
      <c r="B16" s="83">
        <f>SUM(B13:B15)</f>
        <v>900</v>
      </c>
      <c r="C16" s="82">
        <f t="shared" ref="C16:R16" si="3">SUM(C13:C15)</f>
        <v>93</v>
      </c>
      <c r="D16" s="82">
        <f t="shared" si="3"/>
        <v>781</v>
      </c>
      <c r="E16" s="82">
        <f t="shared" si="3"/>
        <v>1013</v>
      </c>
      <c r="F16" s="82">
        <f t="shared" si="3"/>
        <v>896</v>
      </c>
      <c r="G16" s="82">
        <f t="shared" si="3"/>
        <v>805</v>
      </c>
      <c r="H16" s="82">
        <f t="shared" si="3"/>
        <v>413</v>
      </c>
      <c r="I16" s="82">
        <f t="shared" si="3"/>
        <v>186</v>
      </c>
      <c r="J16" s="82">
        <f t="shared" si="3"/>
        <v>102</v>
      </c>
      <c r="K16" s="82">
        <f t="shared" si="3"/>
        <v>252</v>
      </c>
      <c r="L16" s="82">
        <f t="shared" si="3"/>
        <v>89</v>
      </c>
      <c r="M16" s="82">
        <f t="shared" si="3"/>
        <v>83</v>
      </c>
      <c r="N16" s="82">
        <f t="shared" si="3"/>
        <v>329</v>
      </c>
      <c r="O16" s="82">
        <f t="shared" si="3"/>
        <v>166</v>
      </c>
      <c r="P16" s="82">
        <f t="shared" si="3"/>
        <v>94</v>
      </c>
      <c r="Q16" s="82">
        <f t="shared" si="3"/>
        <v>213</v>
      </c>
      <c r="R16" s="82">
        <f t="shared" si="3"/>
        <v>6415</v>
      </c>
    </row>
    <row r="17" spans="1:18" ht="28" customHeight="1" thickTop="1" thickBot="1" x14ac:dyDescent="0.55000000000000004">
      <c r="A17" s="63" t="s">
        <v>35</v>
      </c>
      <c r="B17" s="84">
        <v>353</v>
      </c>
      <c r="C17" s="80">
        <v>36</v>
      </c>
      <c r="D17" s="80">
        <v>206</v>
      </c>
      <c r="E17" s="80">
        <v>223</v>
      </c>
      <c r="F17" s="80">
        <v>122</v>
      </c>
      <c r="G17" s="80">
        <v>351</v>
      </c>
      <c r="H17" s="80">
        <v>116</v>
      </c>
      <c r="I17" s="80">
        <v>46</v>
      </c>
      <c r="J17" s="80">
        <v>34</v>
      </c>
      <c r="K17" s="80">
        <v>75</v>
      </c>
      <c r="L17" s="80">
        <v>21</v>
      </c>
      <c r="M17" s="80">
        <v>22</v>
      </c>
      <c r="N17" s="80">
        <v>122</v>
      </c>
      <c r="O17" s="80">
        <v>64</v>
      </c>
      <c r="P17" s="80">
        <v>21</v>
      </c>
      <c r="Q17" s="80">
        <v>68</v>
      </c>
      <c r="R17" s="80">
        <f>SUM(B17:Q17)</f>
        <v>1880</v>
      </c>
    </row>
    <row r="18" spans="1:18" ht="28" customHeight="1" thickTop="1" thickBot="1" x14ac:dyDescent="0.55000000000000004">
      <c r="A18" s="63" t="s">
        <v>36</v>
      </c>
      <c r="B18" s="84">
        <v>364</v>
      </c>
      <c r="C18" s="80">
        <v>27</v>
      </c>
      <c r="D18" s="80">
        <v>345</v>
      </c>
      <c r="E18" s="80">
        <v>249</v>
      </c>
      <c r="F18" s="80">
        <v>232</v>
      </c>
      <c r="G18" s="80">
        <v>341</v>
      </c>
      <c r="H18" s="80">
        <v>108</v>
      </c>
      <c r="I18" s="80">
        <v>52</v>
      </c>
      <c r="J18" s="80">
        <v>12</v>
      </c>
      <c r="K18" s="80">
        <v>137</v>
      </c>
      <c r="L18" s="80">
        <v>22</v>
      </c>
      <c r="M18" s="80">
        <v>25</v>
      </c>
      <c r="N18" s="80">
        <v>95</v>
      </c>
      <c r="O18" s="80">
        <v>46</v>
      </c>
      <c r="P18" s="80">
        <v>22</v>
      </c>
      <c r="Q18" s="80">
        <v>92</v>
      </c>
      <c r="R18" s="80">
        <f>SUM(B18:Q18)</f>
        <v>2169</v>
      </c>
    </row>
    <row r="19" spans="1:18" ht="28" customHeight="1" thickTop="1" thickBot="1" x14ac:dyDescent="0.55000000000000004">
      <c r="A19" s="63" t="s">
        <v>39</v>
      </c>
      <c r="B19" s="84">
        <v>348</v>
      </c>
      <c r="C19" s="80">
        <v>33</v>
      </c>
      <c r="D19" s="80">
        <v>303</v>
      </c>
      <c r="E19" s="80">
        <v>315</v>
      </c>
      <c r="F19" s="80">
        <v>214</v>
      </c>
      <c r="G19" s="80">
        <v>229</v>
      </c>
      <c r="H19" s="80">
        <v>90</v>
      </c>
      <c r="I19" s="80">
        <v>61</v>
      </c>
      <c r="J19" s="80">
        <v>0</v>
      </c>
      <c r="K19" s="80">
        <v>60</v>
      </c>
      <c r="L19" s="80">
        <v>25</v>
      </c>
      <c r="M19" s="80">
        <v>110</v>
      </c>
      <c r="N19" s="80">
        <v>154</v>
      </c>
      <c r="O19" s="80">
        <v>27</v>
      </c>
      <c r="P19" s="80">
        <v>23</v>
      </c>
      <c r="Q19" s="80">
        <v>52</v>
      </c>
      <c r="R19" s="80">
        <f>SUM(B19:Q19)</f>
        <v>2044</v>
      </c>
    </row>
    <row r="20" spans="1:18" s="6" customFormat="1" ht="28" customHeight="1" thickTop="1" thickBot="1" x14ac:dyDescent="0.55000000000000004">
      <c r="A20" s="85" t="s">
        <v>37</v>
      </c>
      <c r="B20" s="83">
        <f>SUM(B17:B19)</f>
        <v>1065</v>
      </c>
      <c r="C20" s="82">
        <f t="shared" ref="C20:R20" si="4">SUM(C17:C19)</f>
        <v>96</v>
      </c>
      <c r="D20" s="82">
        <f t="shared" si="4"/>
        <v>854</v>
      </c>
      <c r="E20" s="82">
        <f t="shared" si="4"/>
        <v>787</v>
      </c>
      <c r="F20" s="82">
        <f t="shared" si="4"/>
        <v>568</v>
      </c>
      <c r="G20" s="82">
        <f t="shared" si="4"/>
        <v>921</v>
      </c>
      <c r="H20" s="82">
        <f t="shared" si="4"/>
        <v>314</v>
      </c>
      <c r="I20" s="82">
        <f t="shared" si="4"/>
        <v>159</v>
      </c>
      <c r="J20" s="82">
        <f t="shared" si="4"/>
        <v>46</v>
      </c>
      <c r="K20" s="82">
        <f t="shared" si="4"/>
        <v>272</v>
      </c>
      <c r="L20" s="82">
        <f t="shared" si="4"/>
        <v>68</v>
      </c>
      <c r="M20" s="82">
        <f t="shared" si="4"/>
        <v>157</v>
      </c>
      <c r="N20" s="82">
        <f t="shared" si="4"/>
        <v>371</v>
      </c>
      <c r="O20" s="82">
        <f t="shared" si="4"/>
        <v>137</v>
      </c>
      <c r="P20" s="82">
        <f t="shared" si="4"/>
        <v>66</v>
      </c>
      <c r="Q20" s="82">
        <f t="shared" si="4"/>
        <v>212</v>
      </c>
      <c r="R20" s="82">
        <f t="shared" si="4"/>
        <v>6093</v>
      </c>
    </row>
    <row r="21" spans="1:18" s="6" customFormat="1" ht="28" customHeight="1" thickTop="1" thickBot="1" x14ac:dyDescent="0.55000000000000004">
      <c r="A21" s="85" t="s">
        <v>38</v>
      </c>
      <c r="B21" s="83">
        <f>SUM(B20,B16,B12)</f>
        <v>3011</v>
      </c>
      <c r="C21" s="82">
        <f t="shared" ref="C21:R21" si="5">SUM(C20,C16,C12)</f>
        <v>349</v>
      </c>
      <c r="D21" s="82">
        <f t="shared" si="5"/>
        <v>2599</v>
      </c>
      <c r="E21" s="82">
        <f t="shared" si="5"/>
        <v>3432</v>
      </c>
      <c r="F21" s="82">
        <f t="shared" si="5"/>
        <v>2802</v>
      </c>
      <c r="G21" s="82">
        <f t="shared" si="5"/>
        <v>3038</v>
      </c>
      <c r="H21" s="82">
        <f t="shared" si="5"/>
        <v>1221</v>
      </c>
      <c r="I21" s="82">
        <f t="shared" si="5"/>
        <v>654</v>
      </c>
      <c r="J21" s="82">
        <f t="shared" si="5"/>
        <v>324</v>
      </c>
      <c r="K21" s="82">
        <f t="shared" si="5"/>
        <v>835</v>
      </c>
      <c r="L21" s="82">
        <f t="shared" si="5"/>
        <v>238</v>
      </c>
      <c r="M21" s="82">
        <f t="shared" si="5"/>
        <v>376</v>
      </c>
      <c r="N21" s="82">
        <f t="shared" si="5"/>
        <v>1220</v>
      </c>
      <c r="O21" s="82">
        <f t="shared" si="5"/>
        <v>473</v>
      </c>
      <c r="P21" s="82">
        <f t="shared" si="5"/>
        <v>286</v>
      </c>
      <c r="Q21" s="82">
        <f t="shared" si="5"/>
        <v>915</v>
      </c>
      <c r="R21" s="82">
        <f t="shared" si="5"/>
        <v>21773</v>
      </c>
    </row>
    <row r="22" spans="1:18" ht="21.5" thickTop="1" x14ac:dyDescent="0.5"/>
  </sheetData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rightToLeft="1" view="pageBreakPreview" zoomScale="60" zoomScaleNormal="100" workbookViewId="0">
      <selection activeCell="B1" sqref="B1:O1048576"/>
    </sheetView>
  </sheetViews>
  <sheetFormatPr defaultRowHeight="14.5" x14ac:dyDescent="0.35"/>
  <cols>
    <col min="1" max="1" width="14.36328125" customWidth="1"/>
    <col min="2" max="15" width="12.6328125" style="50" customWidth="1"/>
  </cols>
  <sheetData>
    <row r="1" spans="1:23" s="9" customFormat="1" ht="18.5" x14ac:dyDescent="0.45">
      <c r="A1" s="2"/>
      <c r="B1" s="7" t="s">
        <v>96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1" customFormat="1" ht="90.65" customHeight="1" x14ac:dyDescent="0.35">
      <c r="A2" s="14" t="s">
        <v>85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8</v>
      </c>
      <c r="J2" s="26" t="s">
        <v>10</v>
      </c>
      <c r="K2" s="26" t="s">
        <v>11</v>
      </c>
      <c r="L2" s="26" t="s">
        <v>14</v>
      </c>
      <c r="M2" s="26" t="s">
        <v>15</v>
      </c>
      <c r="N2" s="26" t="s">
        <v>16</v>
      </c>
      <c r="O2" s="69" t="s">
        <v>21</v>
      </c>
    </row>
    <row r="3" spans="1:23" ht="28" customHeight="1" thickBot="1" x14ac:dyDescent="0.5">
      <c r="A3" s="37" t="s">
        <v>22</v>
      </c>
      <c r="B3" s="24">
        <v>8359</v>
      </c>
      <c r="C3" s="24">
        <v>177</v>
      </c>
      <c r="D3" s="24">
        <v>479</v>
      </c>
      <c r="E3" s="24">
        <v>3278</v>
      </c>
      <c r="F3" s="24">
        <v>2391</v>
      </c>
      <c r="G3" s="24">
        <v>3836</v>
      </c>
      <c r="H3" s="24">
        <v>0</v>
      </c>
      <c r="I3" s="24">
        <v>350</v>
      </c>
      <c r="J3" s="24">
        <v>71</v>
      </c>
      <c r="K3" s="24">
        <v>49</v>
      </c>
      <c r="L3" s="24">
        <v>144</v>
      </c>
      <c r="M3" s="24">
        <v>25</v>
      </c>
      <c r="N3" s="24">
        <v>17</v>
      </c>
      <c r="O3" s="42">
        <f>SUM(B3:N3)</f>
        <v>19176</v>
      </c>
    </row>
    <row r="4" spans="1:23" ht="28" customHeight="1" thickTop="1" thickBot="1" x14ac:dyDescent="0.5">
      <c r="A4" s="37" t="s">
        <v>23</v>
      </c>
      <c r="B4" s="24">
        <v>9253</v>
      </c>
      <c r="C4" s="24">
        <v>146</v>
      </c>
      <c r="D4" s="24">
        <v>688</v>
      </c>
      <c r="E4" s="24">
        <v>2384</v>
      </c>
      <c r="F4" s="24">
        <v>1656</v>
      </c>
      <c r="G4" s="24">
        <v>3930</v>
      </c>
      <c r="H4" s="24">
        <v>0</v>
      </c>
      <c r="I4" s="24">
        <v>82</v>
      </c>
      <c r="J4" s="24">
        <v>32</v>
      </c>
      <c r="K4" s="24">
        <v>36</v>
      </c>
      <c r="L4" s="24">
        <v>145</v>
      </c>
      <c r="M4" s="24">
        <v>28</v>
      </c>
      <c r="N4" s="24">
        <v>25</v>
      </c>
      <c r="O4" s="42">
        <f>SUM(B4:N4)</f>
        <v>18405</v>
      </c>
    </row>
    <row r="5" spans="1:23" ht="28" customHeight="1" thickTop="1" thickBot="1" x14ac:dyDescent="0.5">
      <c r="A5" s="37" t="s">
        <v>24</v>
      </c>
      <c r="B5" s="24">
        <v>3248</v>
      </c>
      <c r="C5" s="24">
        <v>126</v>
      </c>
      <c r="D5" s="24">
        <v>846</v>
      </c>
      <c r="E5" s="24">
        <v>2562</v>
      </c>
      <c r="F5" s="24">
        <v>997</v>
      </c>
      <c r="G5" s="24">
        <v>2820</v>
      </c>
      <c r="H5" s="24">
        <v>0</v>
      </c>
      <c r="I5" s="24">
        <v>145</v>
      </c>
      <c r="J5" s="24">
        <v>55</v>
      </c>
      <c r="K5" s="24">
        <v>47</v>
      </c>
      <c r="L5" s="24">
        <v>119</v>
      </c>
      <c r="M5" s="24">
        <v>0</v>
      </c>
      <c r="N5" s="24">
        <v>21</v>
      </c>
      <c r="O5" s="42">
        <f>SUM(B5:N5)</f>
        <v>10986</v>
      </c>
    </row>
    <row r="6" spans="1:23" ht="28" customHeight="1" thickTop="1" thickBot="1" x14ac:dyDescent="0.5">
      <c r="A6" s="38" t="s">
        <v>25</v>
      </c>
      <c r="B6" s="25">
        <f>SUM(B3:B5)</f>
        <v>20860</v>
      </c>
      <c r="C6" s="25">
        <f t="shared" ref="C6:O6" si="0">SUM(C3:C5)</f>
        <v>449</v>
      </c>
      <c r="D6" s="25">
        <f t="shared" si="0"/>
        <v>2013</v>
      </c>
      <c r="E6" s="25">
        <f t="shared" si="0"/>
        <v>8224</v>
      </c>
      <c r="F6" s="25">
        <f t="shared" si="0"/>
        <v>5044</v>
      </c>
      <c r="G6" s="25">
        <f t="shared" si="0"/>
        <v>10586</v>
      </c>
      <c r="H6" s="25">
        <f t="shared" si="0"/>
        <v>0</v>
      </c>
      <c r="I6" s="25">
        <f t="shared" si="0"/>
        <v>577</v>
      </c>
      <c r="J6" s="25">
        <f t="shared" si="0"/>
        <v>158</v>
      </c>
      <c r="K6" s="25">
        <f t="shared" si="0"/>
        <v>132</v>
      </c>
      <c r="L6" s="25">
        <f t="shared" si="0"/>
        <v>408</v>
      </c>
      <c r="M6" s="25">
        <f t="shared" si="0"/>
        <v>53</v>
      </c>
      <c r="N6" s="25">
        <f t="shared" si="0"/>
        <v>63</v>
      </c>
      <c r="O6" s="25">
        <f t="shared" si="0"/>
        <v>48567</v>
      </c>
    </row>
    <row r="7" spans="1:23" ht="28" customHeight="1" thickTop="1" thickBot="1" x14ac:dyDescent="0.5">
      <c r="A7" s="37" t="s">
        <v>26</v>
      </c>
      <c r="B7" s="24">
        <v>6653</v>
      </c>
      <c r="C7" s="24">
        <v>180</v>
      </c>
      <c r="D7" s="24">
        <v>792</v>
      </c>
      <c r="E7" s="24">
        <v>2354</v>
      </c>
      <c r="F7" s="24">
        <v>867</v>
      </c>
      <c r="G7" s="24">
        <v>3230</v>
      </c>
      <c r="H7" s="24">
        <v>0</v>
      </c>
      <c r="I7" s="24">
        <v>205</v>
      </c>
      <c r="J7" s="24">
        <v>57</v>
      </c>
      <c r="K7" s="24">
        <v>26</v>
      </c>
      <c r="L7" s="24">
        <v>92</v>
      </c>
      <c r="M7" s="24">
        <v>35</v>
      </c>
      <c r="N7" s="24">
        <v>31</v>
      </c>
      <c r="O7" s="42">
        <f>SUM(B7:N7)</f>
        <v>14522</v>
      </c>
    </row>
    <row r="8" spans="1:23" ht="28" customHeight="1" thickTop="1" thickBot="1" x14ac:dyDescent="0.5">
      <c r="A8" s="37" t="s">
        <v>27</v>
      </c>
      <c r="B8" s="24">
        <v>7003</v>
      </c>
      <c r="C8" s="24">
        <v>213</v>
      </c>
      <c r="D8" s="24">
        <v>1147</v>
      </c>
      <c r="E8" s="24">
        <v>3029</v>
      </c>
      <c r="F8" s="24">
        <v>841</v>
      </c>
      <c r="G8" s="24">
        <v>2565</v>
      </c>
      <c r="H8" s="24">
        <v>0</v>
      </c>
      <c r="I8" s="24">
        <v>375</v>
      </c>
      <c r="J8" s="24">
        <v>58</v>
      </c>
      <c r="K8" s="24">
        <v>30</v>
      </c>
      <c r="L8" s="24">
        <v>70</v>
      </c>
      <c r="M8" s="24">
        <v>53</v>
      </c>
      <c r="N8" s="24">
        <v>8</v>
      </c>
      <c r="O8" s="42">
        <f>SUM(B8:N8)</f>
        <v>15392</v>
      </c>
    </row>
    <row r="9" spans="1:23" ht="28" customHeight="1" thickTop="1" thickBot="1" x14ac:dyDescent="0.5">
      <c r="A9" s="37" t="s">
        <v>28</v>
      </c>
      <c r="B9" s="24">
        <v>8554</v>
      </c>
      <c r="C9" s="24">
        <v>342</v>
      </c>
      <c r="D9" s="24">
        <v>652</v>
      </c>
      <c r="E9" s="24">
        <v>937</v>
      </c>
      <c r="F9" s="24">
        <v>622</v>
      </c>
      <c r="G9" s="24">
        <v>5415</v>
      </c>
      <c r="H9" s="24">
        <v>111</v>
      </c>
      <c r="I9" s="24">
        <v>295</v>
      </c>
      <c r="J9" s="24">
        <v>117</v>
      </c>
      <c r="K9" s="24">
        <v>39</v>
      </c>
      <c r="L9" s="24">
        <v>44</v>
      </c>
      <c r="M9" s="24">
        <v>0</v>
      </c>
      <c r="N9" s="24">
        <v>0</v>
      </c>
      <c r="O9" s="42">
        <f>SUM(B9:N9)</f>
        <v>17128</v>
      </c>
    </row>
    <row r="10" spans="1:23" ht="28" customHeight="1" thickTop="1" thickBot="1" x14ac:dyDescent="0.5">
      <c r="A10" s="38" t="s">
        <v>29</v>
      </c>
      <c r="B10" s="25">
        <f>SUM(B7:B9)</f>
        <v>22210</v>
      </c>
      <c r="C10" s="25">
        <f t="shared" ref="C10:O10" si="1">SUM(C7:C9)</f>
        <v>735</v>
      </c>
      <c r="D10" s="25">
        <f t="shared" si="1"/>
        <v>2591</v>
      </c>
      <c r="E10" s="25">
        <f t="shared" si="1"/>
        <v>6320</v>
      </c>
      <c r="F10" s="25">
        <f t="shared" si="1"/>
        <v>2330</v>
      </c>
      <c r="G10" s="25">
        <f t="shared" si="1"/>
        <v>11210</v>
      </c>
      <c r="H10" s="25">
        <f t="shared" si="1"/>
        <v>111</v>
      </c>
      <c r="I10" s="25">
        <f t="shared" si="1"/>
        <v>875</v>
      </c>
      <c r="J10" s="25">
        <f t="shared" si="1"/>
        <v>232</v>
      </c>
      <c r="K10" s="25">
        <f t="shared" si="1"/>
        <v>95</v>
      </c>
      <c r="L10" s="25">
        <f t="shared" si="1"/>
        <v>206</v>
      </c>
      <c r="M10" s="25">
        <f t="shared" si="1"/>
        <v>88</v>
      </c>
      <c r="N10" s="25">
        <f t="shared" si="1"/>
        <v>39</v>
      </c>
      <c r="O10" s="25">
        <f t="shared" si="1"/>
        <v>47042</v>
      </c>
    </row>
    <row r="11" spans="1:23" ht="28" customHeight="1" thickTop="1" thickBot="1" x14ac:dyDescent="0.5">
      <c r="A11" s="38" t="s">
        <v>30</v>
      </c>
      <c r="B11" s="25">
        <f>SUM(B10,B6)</f>
        <v>43070</v>
      </c>
      <c r="C11" s="25">
        <f t="shared" ref="C11:O11" si="2">SUM(C10,C6)</f>
        <v>1184</v>
      </c>
      <c r="D11" s="25">
        <f t="shared" si="2"/>
        <v>4604</v>
      </c>
      <c r="E11" s="25">
        <f t="shared" si="2"/>
        <v>14544</v>
      </c>
      <c r="F11" s="25">
        <f t="shared" si="2"/>
        <v>7374</v>
      </c>
      <c r="G11" s="25">
        <f t="shared" si="2"/>
        <v>21796</v>
      </c>
      <c r="H11" s="25">
        <f t="shared" si="2"/>
        <v>111</v>
      </c>
      <c r="I11" s="25">
        <f t="shared" si="2"/>
        <v>1452</v>
      </c>
      <c r="J11" s="25">
        <f t="shared" si="2"/>
        <v>390</v>
      </c>
      <c r="K11" s="25">
        <f t="shared" si="2"/>
        <v>227</v>
      </c>
      <c r="L11" s="25">
        <f t="shared" si="2"/>
        <v>614</v>
      </c>
      <c r="M11" s="25">
        <f t="shared" si="2"/>
        <v>141</v>
      </c>
      <c r="N11" s="25">
        <f t="shared" si="2"/>
        <v>102</v>
      </c>
      <c r="O11" s="25">
        <f t="shared" si="2"/>
        <v>95609</v>
      </c>
    </row>
    <row r="12" spans="1:23" ht="28" customHeight="1" thickTop="1" thickBot="1" x14ac:dyDescent="0.5">
      <c r="A12" s="37" t="s">
        <v>31</v>
      </c>
      <c r="B12" s="24">
        <v>8390</v>
      </c>
      <c r="C12" s="24">
        <v>289</v>
      </c>
      <c r="D12" s="24">
        <v>1636</v>
      </c>
      <c r="E12" s="24">
        <v>4422</v>
      </c>
      <c r="F12" s="24">
        <v>1674</v>
      </c>
      <c r="G12" s="41">
        <v>2470</v>
      </c>
      <c r="H12" s="41">
        <v>0</v>
      </c>
      <c r="I12" s="24">
        <v>185</v>
      </c>
      <c r="J12" s="24">
        <v>37</v>
      </c>
      <c r="K12" s="24">
        <v>34</v>
      </c>
      <c r="L12" s="24">
        <v>97</v>
      </c>
      <c r="M12" s="24">
        <v>28</v>
      </c>
      <c r="N12" s="24">
        <v>24</v>
      </c>
      <c r="O12" s="24">
        <f>SUM(B12:N12)</f>
        <v>19286</v>
      </c>
    </row>
    <row r="13" spans="1:23" ht="28" customHeight="1" thickTop="1" thickBot="1" x14ac:dyDescent="0.5">
      <c r="A13" s="37" t="s">
        <v>32</v>
      </c>
      <c r="B13" s="24">
        <v>8234</v>
      </c>
      <c r="C13" s="24">
        <v>185</v>
      </c>
      <c r="D13" s="24">
        <v>1337</v>
      </c>
      <c r="E13" s="24">
        <v>4522</v>
      </c>
      <c r="F13" s="24">
        <v>2535</v>
      </c>
      <c r="G13" s="24">
        <v>3565</v>
      </c>
      <c r="H13" s="24">
        <v>5</v>
      </c>
      <c r="I13" s="24">
        <v>168</v>
      </c>
      <c r="J13" s="24">
        <v>68</v>
      </c>
      <c r="K13" s="24">
        <v>43</v>
      </c>
      <c r="L13" s="24">
        <v>107</v>
      </c>
      <c r="M13" s="24">
        <v>42</v>
      </c>
      <c r="N13" s="24">
        <v>33</v>
      </c>
      <c r="O13" s="24">
        <f>SUM(B13:N13)</f>
        <v>20844</v>
      </c>
    </row>
    <row r="14" spans="1:23" ht="28" customHeight="1" thickTop="1" thickBot="1" x14ac:dyDescent="0.5">
      <c r="A14" s="37" t="s">
        <v>33</v>
      </c>
      <c r="B14" s="24">
        <v>7560</v>
      </c>
      <c r="C14" s="24">
        <v>166</v>
      </c>
      <c r="D14" s="24">
        <v>1251</v>
      </c>
      <c r="E14" s="24">
        <v>4367</v>
      </c>
      <c r="F14" s="24">
        <v>2961</v>
      </c>
      <c r="G14" s="24">
        <v>2198</v>
      </c>
      <c r="H14" s="24">
        <v>33</v>
      </c>
      <c r="I14" s="24">
        <v>265</v>
      </c>
      <c r="J14" s="24">
        <v>101</v>
      </c>
      <c r="K14" s="24">
        <v>29</v>
      </c>
      <c r="L14" s="24">
        <v>116</v>
      </c>
      <c r="M14" s="24">
        <v>52</v>
      </c>
      <c r="N14" s="24">
        <v>32</v>
      </c>
      <c r="O14" s="24">
        <f>SUM(B14:N14)</f>
        <v>19131</v>
      </c>
    </row>
    <row r="15" spans="1:23" ht="28" customHeight="1" thickTop="1" thickBot="1" x14ac:dyDescent="0.5">
      <c r="A15" s="38" t="s">
        <v>97</v>
      </c>
      <c r="B15" s="25">
        <f>SUM(B12:B14)</f>
        <v>24184</v>
      </c>
      <c r="C15" s="25">
        <f t="shared" ref="C15:O15" si="3">SUM(C12:C14)</f>
        <v>640</v>
      </c>
      <c r="D15" s="25">
        <f t="shared" si="3"/>
        <v>4224</v>
      </c>
      <c r="E15" s="25">
        <f t="shared" si="3"/>
        <v>13311</v>
      </c>
      <c r="F15" s="25">
        <f t="shared" si="3"/>
        <v>7170</v>
      </c>
      <c r="G15" s="25">
        <f t="shared" si="3"/>
        <v>8233</v>
      </c>
      <c r="H15" s="25">
        <f t="shared" si="3"/>
        <v>38</v>
      </c>
      <c r="I15" s="25">
        <f t="shared" si="3"/>
        <v>618</v>
      </c>
      <c r="J15" s="25">
        <f t="shared" si="3"/>
        <v>206</v>
      </c>
      <c r="K15" s="25">
        <f t="shared" si="3"/>
        <v>106</v>
      </c>
      <c r="L15" s="25">
        <f t="shared" si="3"/>
        <v>320</v>
      </c>
      <c r="M15" s="25">
        <f t="shared" si="3"/>
        <v>122</v>
      </c>
      <c r="N15" s="25">
        <f t="shared" si="3"/>
        <v>89</v>
      </c>
      <c r="O15" s="25">
        <f t="shared" si="3"/>
        <v>59261</v>
      </c>
    </row>
    <row r="16" spans="1:23" ht="28" customHeight="1" thickTop="1" thickBot="1" x14ac:dyDescent="0.5">
      <c r="A16" s="65" t="s">
        <v>35</v>
      </c>
      <c r="B16" s="24">
        <v>7286</v>
      </c>
      <c r="C16" s="24">
        <v>221</v>
      </c>
      <c r="D16" s="24">
        <v>1433</v>
      </c>
      <c r="E16" s="24">
        <v>3095</v>
      </c>
      <c r="F16" s="24">
        <v>1949</v>
      </c>
      <c r="G16" s="24">
        <v>1965</v>
      </c>
      <c r="H16" s="24">
        <v>35</v>
      </c>
      <c r="I16" s="24">
        <v>285</v>
      </c>
      <c r="J16" s="24">
        <v>80</v>
      </c>
      <c r="K16" s="24">
        <v>38</v>
      </c>
      <c r="L16" s="24">
        <v>91</v>
      </c>
      <c r="M16" s="24">
        <v>57</v>
      </c>
      <c r="N16" s="24">
        <v>21</v>
      </c>
      <c r="O16" s="24">
        <f>SUM(B16:N16)</f>
        <v>16556</v>
      </c>
    </row>
    <row r="17" spans="1:15" ht="28" customHeight="1" thickTop="1" thickBot="1" x14ac:dyDescent="0.5">
      <c r="A17" s="66" t="s">
        <v>36</v>
      </c>
      <c r="B17" s="24">
        <v>704</v>
      </c>
      <c r="C17" s="24">
        <v>256</v>
      </c>
      <c r="D17" s="24">
        <v>790</v>
      </c>
      <c r="E17" s="24">
        <v>3910</v>
      </c>
      <c r="F17" s="24">
        <v>1733</v>
      </c>
      <c r="G17" s="24">
        <v>2015</v>
      </c>
      <c r="H17" s="24">
        <v>41</v>
      </c>
      <c r="I17" s="24">
        <v>350</v>
      </c>
      <c r="J17" s="24">
        <v>112</v>
      </c>
      <c r="K17" s="24">
        <v>32</v>
      </c>
      <c r="L17" s="24">
        <v>137</v>
      </c>
      <c r="M17" s="24">
        <v>21</v>
      </c>
      <c r="N17" s="24">
        <v>0</v>
      </c>
      <c r="O17" s="24">
        <f>SUM(B17:N17)</f>
        <v>10101</v>
      </c>
    </row>
    <row r="18" spans="1:15" ht="28" customHeight="1" thickTop="1" thickBot="1" x14ac:dyDescent="0.5">
      <c r="A18" s="66" t="s">
        <v>39</v>
      </c>
      <c r="B18" s="24">
        <v>3248</v>
      </c>
      <c r="C18" s="24">
        <v>128</v>
      </c>
      <c r="D18" s="24">
        <v>1331</v>
      </c>
      <c r="E18" s="24">
        <v>3358</v>
      </c>
      <c r="F18" s="24">
        <v>1882</v>
      </c>
      <c r="G18" s="24">
        <v>3188</v>
      </c>
      <c r="H18" s="24">
        <v>24</v>
      </c>
      <c r="I18" s="24">
        <v>385</v>
      </c>
      <c r="J18" s="24">
        <v>201</v>
      </c>
      <c r="K18" s="24">
        <v>21</v>
      </c>
      <c r="L18" s="24">
        <v>88</v>
      </c>
      <c r="M18" s="24">
        <v>0</v>
      </c>
      <c r="N18" s="24">
        <v>22</v>
      </c>
      <c r="O18" s="24">
        <f>SUM(B18:N18)</f>
        <v>13876</v>
      </c>
    </row>
    <row r="19" spans="1:15" ht="28" customHeight="1" thickTop="1" thickBot="1" x14ac:dyDescent="0.5">
      <c r="A19" s="68" t="s">
        <v>37</v>
      </c>
      <c r="B19" s="25">
        <f>SUM(B16:B18)</f>
        <v>11238</v>
      </c>
      <c r="C19" s="25">
        <f t="shared" ref="C19:O19" si="4">SUM(C16:C18)</f>
        <v>605</v>
      </c>
      <c r="D19" s="25">
        <f t="shared" si="4"/>
        <v>3554</v>
      </c>
      <c r="E19" s="25">
        <f t="shared" si="4"/>
        <v>10363</v>
      </c>
      <c r="F19" s="25">
        <f t="shared" si="4"/>
        <v>5564</v>
      </c>
      <c r="G19" s="25">
        <f t="shared" si="4"/>
        <v>7168</v>
      </c>
      <c r="H19" s="25">
        <f t="shared" si="4"/>
        <v>100</v>
      </c>
      <c r="I19" s="25">
        <f t="shared" si="4"/>
        <v>1020</v>
      </c>
      <c r="J19" s="25">
        <f t="shared" si="4"/>
        <v>393</v>
      </c>
      <c r="K19" s="25">
        <f t="shared" si="4"/>
        <v>91</v>
      </c>
      <c r="L19" s="25">
        <f t="shared" si="4"/>
        <v>316</v>
      </c>
      <c r="M19" s="25">
        <f t="shared" si="4"/>
        <v>78</v>
      </c>
      <c r="N19" s="25">
        <f t="shared" si="4"/>
        <v>43</v>
      </c>
      <c r="O19" s="25">
        <f t="shared" si="4"/>
        <v>40533</v>
      </c>
    </row>
    <row r="20" spans="1:15" ht="28" customHeight="1" thickTop="1" x14ac:dyDescent="0.45">
      <c r="A20" s="67" t="s">
        <v>38</v>
      </c>
      <c r="B20" s="25">
        <f>SUM(B11,B15,B19)</f>
        <v>78492</v>
      </c>
      <c r="C20" s="25">
        <f t="shared" ref="C20:O20" si="5">SUM(C11,C15,C19)</f>
        <v>2429</v>
      </c>
      <c r="D20" s="25">
        <f t="shared" si="5"/>
        <v>12382</v>
      </c>
      <c r="E20" s="25">
        <f t="shared" si="5"/>
        <v>38218</v>
      </c>
      <c r="F20" s="25">
        <f t="shared" si="5"/>
        <v>20108</v>
      </c>
      <c r="G20" s="25">
        <f t="shared" si="5"/>
        <v>37197</v>
      </c>
      <c r="H20" s="25">
        <f t="shared" si="5"/>
        <v>249</v>
      </c>
      <c r="I20" s="25">
        <f t="shared" si="5"/>
        <v>3090</v>
      </c>
      <c r="J20" s="25">
        <f t="shared" si="5"/>
        <v>989</v>
      </c>
      <c r="K20" s="25">
        <f t="shared" si="5"/>
        <v>424</v>
      </c>
      <c r="L20" s="25">
        <f t="shared" si="5"/>
        <v>1250</v>
      </c>
      <c r="M20" s="25">
        <f t="shared" si="5"/>
        <v>341</v>
      </c>
      <c r="N20" s="25">
        <f t="shared" si="5"/>
        <v>234</v>
      </c>
      <c r="O20" s="25">
        <f t="shared" si="5"/>
        <v>195403</v>
      </c>
    </row>
  </sheetData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rightToLeft="1" view="pageBreakPreview" zoomScale="60" zoomScaleNormal="100" workbookViewId="0">
      <selection activeCell="C1" sqref="C1:J1048576"/>
    </sheetView>
  </sheetViews>
  <sheetFormatPr defaultRowHeight="21" x14ac:dyDescent="0.5"/>
  <cols>
    <col min="2" max="2" width="21" style="74" customWidth="1"/>
    <col min="3" max="10" width="10.6328125" style="74" customWidth="1"/>
  </cols>
  <sheetData>
    <row r="1" spans="2:10" x14ac:dyDescent="0.5">
      <c r="B1" s="4"/>
      <c r="C1" s="3" t="s">
        <v>91</v>
      </c>
      <c r="D1" s="3"/>
      <c r="E1" s="3"/>
      <c r="F1" s="3"/>
      <c r="G1" s="3"/>
      <c r="H1" s="3"/>
      <c r="I1" s="3"/>
      <c r="J1" s="3"/>
    </row>
    <row r="2" spans="2:10" ht="79.5" customHeight="1" x14ac:dyDescent="0.35">
      <c r="B2" s="18" t="s">
        <v>92</v>
      </c>
      <c r="C2" s="70" t="s">
        <v>0</v>
      </c>
      <c r="D2" s="70" t="s">
        <v>1</v>
      </c>
      <c r="E2" s="70" t="s">
        <v>2</v>
      </c>
      <c r="F2" s="70" t="s">
        <v>3</v>
      </c>
      <c r="G2" s="70" t="s">
        <v>4</v>
      </c>
      <c r="H2" s="70" t="s">
        <v>5</v>
      </c>
      <c r="I2" s="70" t="s">
        <v>6</v>
      </c>
      <c r="J2" s="71" t="s">
        <v>21</v>
      </c>
    </row>
    <row r="3" spans="2:10" ht="21" customHeight="1" x14ac:dyDescent="0.5">
      <c r="B3" s="72" t="s">
        <v>22</v>
      </c>
      <c r="C3" s="17">
        <v>0</v>
      </c>
      <c r="D3" s="17">
        <v>0</v>
      </c>
      <c r="E3" s="17">
        <v>0</v>
      </c>
      <c r="F3" s="17">
        <v>1</v>
      </c>
      <c r="G3" s="17">
        <v>42</v>
      </c>
      <c r="H3" s="17">
        <v>0</v>
      </c>
      <c r="I3" s="17">
        <v>0</v>
      </c>
      <c r="J3" s="17">
        <f>SUM(C3:I3)</f>
        <v>43</v>
      </c>
    </row>
    <row r="4" spans="2:10" ht="21" customHeight="1" x14ac:dyDescent="0.5">
      <c r="B4" s="72" t="s">
        <v>23</v>
      </c>
      <c r="C4" s="17">
        <v>0</v>
      </c>
      <c r="D4" s="17">
        <v>0</v>
      </c>
      <c r="E4" s="17">
        <v>0</v>
      </c>
      <c r="F4" s="17">
        <v>26</v>
      </c>
      <c r="G4" s="17">
        <v>50</v>
      </c>
      <c r="H4" s="17">
        <v>0</v>
      </c>
      <c r="I4" s="17">
        <v>0</v>
      </c>
      <c r="J4" s="17">
        <f>SUM(C4:I4)</f>
        <v>76</v>
      </c>
    </row>
    <row r="5" spans="2:10" ht="21" customHeight="1" x14ac:dyDescent="0.5">
      <c r="B5" s="72" t="s">
        <v>24</v>
      </c>
      <c r="C5" s="17">
        <v>48</v>
      </c>
      <c r="D5" s="17">
        <v>0</v>
      </c>
      <c r="E5" s="17">
        <v>0</v>
      </c>
      <c r="F5" s="17">
        <v>56</v>
      </c>
      <c r="G5" s="17">
        <v>40</v>
      </c>
      <c r="H5" s="17">
        <v>0</v>
      </c>
      <c r="I5" s="17">
        <v>0</v>
      </c>
      <c r="J5" s="17">
        <f>SUM(C5:I5)</f>
        <v>144</v>
      </c>
    </row>
    <row r="6" spans="2:10" ht="21" customHeight="1" x14ac:dyDescent="0.5">
      <c r="B6" s="73" t="s">
        <v>25</v>
      </c>
      <c r="C6" s="23">
        <f>SUM(C3:C5)</f>
        <v>48</v>
      </c>
      <c r="D6" s="23">
        <f t="shared" ref="D6:J6" si="0">SUM(D3:D5)</f>
        <v>0</v>
      </c>
      <c r="E6" s="23">
        <f t="shared" si="0"/>
        <v>0</v>
      </c>
      <c r="F6" s="23">
        <f t="shared" si="0"/>
        <v>83</v>
      </c>
      <c r="G6" s="23">
        <f t="shared" si="0"/>
        <v>132</v>
      </c>
      <c r="H6" s="23">
        <f t="shared" si="0"/>
        <v>0</v>
      </c>
      <c r="I6" s="23">
        <f t="shared" si="0"/>
        <v>0</v>
      </c>
      <c r="J6" s="23">
        <f t="shared" si="0"/>
        <v>263</v>
      </c>
    </row>
    <row r="7" spans="2:10" ht="21" customHeight="1" x14ac:dyDescent="0.5">
      <c r="B7" s="72" t="s">
        <v>26</v>
      </c>
      <c r="C7" s="17">
        <v>195</v>
      </c>
      <c r="D7" s="17">
        <v>0</v>
      </c>
      <c r="E7" s="17">
        <v>0</v>
      </c>
      <c r="F7" s="17">
        <v>43</v>
      </c>
      <c r="G7" s="17">
        <v>41</v>
      </c>
      <c r="H7" s="17">
        <v>0</v>
      </c>
      <c r="I7" s="17">
        <v>0</v>
      </c>
      <c r="J7" s="17">
        <f>SUM(C7:I7)</f>
        <v>279</v>
      </c>
    </row>
    <row r="8" spans="2:10" ht="21" customHeight="1" x14ac:dyDescent="0.5">
      <c r="B8" s="72" t="s">
        <v>27</v>
      </c>
      <c r="C8" s="17">
        <v>179</v>
      </c>
      <c r="D8" s="17">
        <v>0</v>
      </c>
      <c r="E8" s="17">
        <v>0</v>
      </c>
      <c r="F8" s="17">
        <v>37</v>
      </c>
      <c r="G8" s="17">
        <v>30</v>
      </c>
      <c r="H8" s="17">
        <v>0</v>
      </c>
      <c r="I8" s="17">
        <v>0</v>
      </c>
      <c r="J8" s="17">
        <f>SUM(C8:I8)</f>
        <v>246</v>
      </c>
    </row>
    <row r="9" spans="2:10" ht="21" customHeight="1" x14ac:dyDescent="0.5">
      <c r="B9" s="72" t="s">
        <v>28</v>
      </c>
      <c r="C9" s="17">
        <v>151</v>
      </c>
      <c r="D9" s="17">
        <v>0</v>
      </c>
      <c r="E9" s="17">
        <v>0</v>
      </c>
      <c r="F9" s="17">
        <v>48</v>
      </c>
      <c r="G9" s="17">
        <v>0</v>
      </c>
      <c r="H9" s="17">
        <v>7</v>
      </c>
      <c r="I9" s="17">
        <v>0</v>
      </c>
      <c r="J9" s="17">
        <f>SUM(C9:I9)</f>
        <v>206</v>
      </c>
    </row>
    <row r="10" spans="2:10" ht="21" customHeight="1" x14ac:dyDescent="0.5">
      <c r="B10" s="73" t="s">
        <v>29</v>
      </c>
      <c r="C10" s="23">
        <f>SUM(C7:C9)</f>
        <v>525</v>
      </c>
      <c r="D10" s="23">
        <f t="shared" ref="D10:J10" si="1">SUM(D7:D9)</f>
        <v>0</v>
      </c>
      <c r="E10" s="23">
        <f t="shared" si="1"/>
        <v>0</v>
      </c>
      <c r="F10" s="23">
        <f t="shared" si="1"/>
        <v>128</v>
      </c>
      <c r="G10" s="23">
        <f t="shared" si="1"/>
        <v>71</v>
      </c>
      <c r="H10" s="23">
        <f t="shared" si="1"/>
        <v>7</v>
      </c>
      <c r="I10" s="23">
        <f t="shared" si="1"/>
        <v>0</v>
      </c>
      <c r="J10" s="23">
        <f t="shared" si="1"/>
        <v>731</v>
      </c>
    </row>
    <row r="11" spans="2:10" ht="21" customHeight="1" x14ac:dyDescent="0.5">
      <c r="B11" s="73" t="s">
        <v>30</v>
      </c>
      <c r="C11" s="23">
        <f>SUM(C10,C6)</f>
        <v>573</v>
      </c>
      <c r="D11" s="23">
        <f t="shared" ref="D11:J11" si="2">SUM(D10,D6)</f>
        <v>0</v>
      </c>
      <c r="E11" s="23">
        <f t="shared" si="2"/>
        <v>0</v>
      </c>
      <c r="F11" s="23">
        <f t="shared" si="2"/>
        <v>211</v>
      </c>
      <c r="G11" s="23">
        <f t="shared" si="2"/>
        <v>203</v>
      </c>
      <c r="H11" s="23">
        <f t="shared" si="2"/>
        <v>7</v>
      </c>
      <c r="I11" s="23">
        <f t="shared" si="2"/>
        <v>0</v>
      </c>
      <c r="J11" s="23">
        <f t="shared" si="2"/>
        <v>994</v>
      </c>
    </row>
    <row r="12" spans="2:10" ht="21" customHeight="1" x14ac:dyDescent="0.5">
      <c r="B12" s="72" t="s">
        <v>31</v>
      </c>
      <c r="C12" s="17">
        <v>141</v>
      </c>
      <c r="D12" s="17">
        <v>0</v>
      </c>
      <c r="E12" s="17">
        <v>0</v>
      </c>
      <c r="F12" s="17">
        <v>30</v>
      </c>
      <c r="G12" s="17">
        <v>30</v>
      </c>
      <c r="H12" s="17">
        <v>3</v>
      </c>
      <c r="I12" s="17">
        <v>0</v>
      </c>
      <c r="J12" s="17">
        <f>SUM(C12:I12)</f>
        <v>204</v>
      </c>
    </row>
    <row r="13" spans="2:10" ht="21" customHeight="1" x14ac:dyDescent="0.5">
      <c r="B13" s="72" t="s">
        <v>32</v>
      </c>
      <c r="C13" s="17">
        <v>180</v>
      </c>
      <c r="D13" s="17">
        <v>0</v>
      </c>
      <c r="E13" s="17">
        <v>0</v>
      </c>
      <c r="F13" s="17">
        <v>0</v>
      </c>
      <c r="G13" s="17">
        <v>36</v>
      </c>
      <c r="H13" s="17">
        <v>14</v>
      </c>
      <c r="I13" s="17">
        <v>0</v>
      </c>
      <c r="J13" s="17">
        <f>SUM(C13:I13)</f>
        <v>230</v>
      </c>
    </row>
    <row r="14" spans="2:10" ht="21" customHeight="1" x14ac:dyDescent="0.5">
      <c r="B14" s="72" t="s">
        <v>33</v>
      </c>
      <c r="C14" s="17">
        <v>277</v>
      </c>
      <c r="D14" s="17">
        <v>0</v>
      </c>
      <c r="E14" s="17">
        <v>0</v>
      </c>
      <c r="F14" s="17">
        <v>0</v>
      </c>
      <c r="G14" s="17">
        <v>54</v>
      </c>
      <c r="H14" s="17">
        <v>38</v>
      </c>
      <c r="I14" s="17">
        <v>0</v>
      </c>
      <c r="J14" s="17">
        <f>SUM(C14:I14)</f>
        <v>369</v>
      </c>
    </row>
    <row r="15" spans="2:10" ht="21" customHeight="1" x14ac:dyDescent="0.5">
      <c r="B15" s="73" t="s">
        <v>34</v>
      </c>
      <c r="C15" s="23">
        <f>SUM(C12:C14)</f>
        <v>598</v>
      </c>
      <c r="D15" s="23">
        <f t="shared" ref="D15:J15" si="3">SUM(D12:D14)</f>
        <v>0</v>
      </c>
      <c r="E15" s="23">
        <f t="shared" si="3"/>
        <v>0</v>
      </c>
      <c r="F15" s="23">
        <f t="shared" si="3"/>
        <v>30</v>
      </c>
      <c r="G15" s="23">
        <f t="shared" si="3"/>
        <v>120</v>
      </c>
      <c r="H15" s="23">
        <f t="shared" si="3"/>
        <v>55</v>
      </c>
      <c r="I15" s="23">
        <f t="shared" si="3"/>
        <v>0</v>
      </c>
      <c r="J15" s="23">
        <f t="shared" si="3"/>
        <v>803</v>
      </c>
    </row>
    <row r="16" spans="2:10" ht="21" customHeight="1" x14ac:dyDescent="0.5">
      <c r="B16" s="72" t="s">
        <v>35</v>
      </c>
      <c r="C16" s="17">
        <v>248</v>
      </c>
      <c r="D16" s="17">
        <v>0</v>
      </c>
      <c r="E16" s="17">
        <v>0</v>
      </c>
      <c r="F16" s="17">
        <v>52</v>
      </c>
      <c r="G16" s="17">
        <v>46</v>
      </c>
      <c r="H16" s="17">
        <v>28</v>
      </c>
      <c r="I16" s="17">
        <v>0</v>
      </c>
      <c r="J16" s="17">
        <f>SUM(C16:I16)</f>
        <v>374</v>
      </c>
    </row>
    <row r="17" spans="2:10" ht="21" customHeight="1" x14ac:dyDescent="0.5">
      <c r="B17" s="72" t="s">
        <v>36</v>
      </c>
      <c r="C17" s="17">
        <v>331</v>
      </c>
      <c r="D17" s="17">
        <v>0</v>
      </c>
      <c r="E17" s="17">
        <v>0</v>
      </c>
      <c r="F17" s="17">
        <v>80</v>
      </c>
      <c r="G17" s="17">
        <v>50</v>
      </c>
      <c r="H17" s="17">
        <v>36</v>
      </c>
      <c r="I17" s="17">
        <v>0</v>
      </c>
      <c r="J17" s="17">
        <f>SUM(C17:I17)</f>
        <v>497</v>
      </c>
    </row>
    <row r="18" spans="2:10" ht="21" customHeight="1" x14ac:dyDescent="0.5">
      <c r="B18" s="72" t="s">
        <v>39</v>
      </c>
      <c r="C18" s="17">
        <v>292</v>
      </c>
      <c r="D18" s="17">
        <v>0</v>
      </c>
      <c r="E18" s="17">
        <v>0</v>
      </c>
      <c r="F18" s="17">
        <v>92</v>
      </c>
      <c r="G18" s="17">
        <v>62</v>
      </c>
      <c r="H18" s="17">
        <v>44</v>
      </c>
      <c r="I18" s="17">
        <v>0</v>
      </c>
      <c r="J18" s="17">
        <f>SUM(C18:I18)</f>
        <v>490</v>
      </c>
    </row>
    <row r="19" spans="2:10" ht="21" customHeight="1" x14ac:dyDescent="0.5">
      <c r="B19" s="23" t="s">
        <v>37</v>
      </c>
      <c r="C19" s="23">
        <f>SUM(C16:C18)</f>
        <v>871</v>
      </c>
      <c r="D19" s="23">
        <f t="shared" ref="D19:J19" si="4">SUM(D16:D18)</f>
        <v>0</v>
      </c>
      <c r="E19" s="23">
        <f t="shared" si="4"/>
        <v>0</v>
      </c>
      <c r="F19" s="23">
        <f t="shared" si="4"/>
        <v>224</v>
      </c>
      <c r="G19" s="23">
        <f t="shared" si="4"/>
        <v>158</v>
      </c>
      <c r="H19" s="23">
        <f t="shared" si="4"/>
        <v>108</v>
      </c>
      <c r="I19" s="23">
        <f t="shared" si="4"/>
        <v>0</v>
      </c>
      <c r="J19" s="23">
        <f t="shared" si="4"/>
        <v>1361</v>
      </c>
    </row>
    <row r="20" spans="2:10" ht="21" customHeight="1" x14ac:dyDescent="0.5">
      <c r="B20" s="23" t="s">
        <v>38</v>
      </c>
      <c r="C20" s="23">
        <f>SUM(C19,C15,C11)</f>
        <v>2042</v>
      </c>
      <c r="D20" s="23">
        <f t="shared" ref="D20:J20" si="5">SUM(D19,D15,D11)</f>
        <v>0</v>
      </c>
      <c r="E20" s="23">
        <f t="shared" si="5"/>
        <v>0</v>
      </c>
      <c r="F20" s="23">
        <f t="shared" si="5"/>
        <v>465</v>
      </c>
      <c r="G20" s="23">
        <f t="shared" si="5"/>
        <v>481</v>
      </c>
      <c r="H20" s="23">
        <f t="shared" si="5"/>
        <v>170</v>
      </c>
      <c r="I20" s="23">
        <f t="shared" si="5"/>
        <v>0</v>
      </c>
      <c r="J20" s="23">
        <f t="shared" si="5"/>
        <v>3158</v>
      </c>
    </row>
    <row r="21" spans="2:10" ht="20" customHeight="1" x14ac:dyDescent="0.5"/>
    <row r="22" spans="2:10" ht="20" customHeight="1" x14ac:dyDescent="0.5"/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rightToLeft="1" topLeftCell="A10" workbookViewId="0">
      <selection activeCell="B17" sqref="B17"/>
    </sheetView>
  </sheetViews>
  <sheetFormatPr defaultRowHeight="14.5" x14ac:dyDescent="0.35"/>
  <cols>
    <col min="1" max="1" width="14.90625" customWidth="1"/>
    <col min="2" max="2" width="5.08984375" customWidth="1"/>
    <col min="3" max="3" width="5.1796875" customWidth="1"/>
    <col min="4" max="4" width="5.7265625" customWidth="1"/>
    <col min="5" max="5" width="5.1796875" customWidth="1"/>
    <col min="6" max="6" width="4.6328125" customWidth="1"/>
    <col min="7" max="7" width="5.1796875" customWidth="1"/>
    <col min="8" max="8" width="5.453125" customWidth="1"/>
    <col min="9" max="9" width="6" customWidth="1"/>
    <col min="10" max="10" width="5.1796875" customWidth="1"/>
    <col min="11" max="11" width="5.453125" customWidth="1"/>
    <col min="12" max="12" width="6" customWidth="1"/>
    <col min="13" max="13" width="6.26953125" customWidth="1"/>
    <col min="16" max="16" width="11.6328125" customWidth="1"/>
  </cols>
  <sheetData>
    <row r="1" spans="1:16" x14ac:dyDescent="0.35">
      <c r="A1" s="95" t="s">
        <v>88</v>
      </c>
      <c r="B1" s="95"/>
      <c r="C1" s="95"/>
      <c r="D1" s="95"/>
      <c r="E1" s="95"/>
      <c r="F1" s="95"/>
      <c r="G1" s="95"/>
      <c r="H1" s="95"/>
      <c r="I1" s="95"/>
      <c r="J1" s="95"/>
    </row>
    <row r="2" spans="1:16" ht="18.5" x14ac:dyDescent="0.45">
      <c r="A2" s="12" t="s">
        <v>40</v>
      </c>
      <c r="B2" s="96" t="s">
        <v>55</v>
      </c>
      <c r="C2" s="97"/>
      <c r="D2" s="96" t="s">
        <v>56</v>
      </c>
      <c r="E2" s="97"/>
      <c r="F2" s="96" t="s">
        <v>59</v>
      </c>
      <c r="G2" s="97"/>
      <c r="H2" s="96" t="s">
        <v>60</v>
      </c>
      <c r="I2" s="97"/>
      <c r="J2" s="96" t="s">
        <v>61</v>
      </c>
      <c r="K2" s="97"/>
      <c r="L2" s="96" t="s">
        <v>62</v>
      </c>
      <c r="M2" s="97"/>
      <c r="N2" s="93" t="s">
        <v>21</v>
      </c>
      <c r="O2" s="93" t="s">
        <v>63</v>
      </c>
      <c r="P2" s="93" t="s">
        <v>64</v>
      </c>
    </row>
    <row r="3" spans="1:16" ht="18.5" x14ac:dyDescent="0.45">
      <c r="A3" s="12" t="s">
        <v>41</v>
      </c>
      <c r="B3" s="12" t="s">
        <v>57</v>
      </c>
      <c r="C3" s="12" t="s">
        <v>58</v>
      </c>
      <c r="D3" s="12" t="s">
        <v>57</v>
      </c>
      <c r="E3" s="12" t="s">
        <v>58</v>
      </c>
      <c r="F3" s="12" t="s">
        <v>57</v>
      </c>
      <c r="G3" s="12" t="s">
        <v>58</v>
      </c>
      <c r="H3" s="12" t="s">
        <v>57</v>
      </c>
      <c r="I3" s="12" t="s">
        <v>58</v>
      </c>
      <c r="J3" s="12" t="s">
        <v>57</v>
      </c>
      <c r="K3" s="12" t="s">
        <v>58</v>
      </c>
      <c r="L3" s="12" t="s">
        <v>57</v>
      </c>
      <c r="M3" s="12" t="s">
        <v>58</v>
      </c>
      <c r="N3" s="94"/>
      <c r="O3" s="94"/>
      <c r="P3" s="94"/>
    </row>
    <row r="4" spans="1:16" ht="18.5" x14ac:dyDescent="0.45">
      <c r="A4" s="12" t="s">
        <v>42</v>
      </c>
      <c r="B4" s="24">
        <v>0</v>
      </c>
      <c r="C4" s="24">
        <v>0</v>
      </c>
      <c r="D4" s="24">
        <v>2</v>
      </c>
      <c r="E4" s="24">
        <v>2</v>
      </c>
      <c r="F4" s="24">
        <v>0</v>
      </c>
      <c r="G4" s="24">
        <v>3</v>
      </c>
      <c r="H4" s="24">
        <v>1</v>
      </c>
      <c r="I4" s="24">
        <v>3</v>
      </c>
      <c r="J4" s="24">
        <v>0</v>
      </c>
      <c r="K4" s="24">
        <v>0</v>
      </c>
      <c r="L4" s="24">
        <v>3</v>
      </c>
      <c r="M4" s="24">
        <v>1</v>
      </c>
      <c r="N4" s="24">
        <f>SUM(B4:M4)</f>
        <v>15</v>
      </c>
      <c r="O4" s="24">
        <v>0</v>
      </c>
      <c r="P4" s="24">
        <v>0</v>
      </c>
    </row>
    <row r="5" spans="1:16" ht="18.5" x14ac:dyDescent="0.45">
      <c r="A5" s="12" t="s">
        <v>23</v>
      </c>
      <c r="B5" s="24">
        <v>0</v>
      </c>
      <c r="C5" s="24">
        <v>0</v>
      </c>
      <c r="D5" s="24">
        <v>3</v>
      </c>
      <c r="E5" s="24">
        <v>2</v>
      </c>
      <c r="F5" s="24">
        <v>2</v>
      </c>
      <c r="G5" s="24">
        <v>2</v>
      </c>
      <c r="H5" s="24">
        <v>1</v>
      </c>
      <c r="I5" s="24">
        <v>0</v>
      </c>
      <c r="J5" s="24">
        <v>1</v>
      </c>
      <c r="K5" s="24">
        <v>0</v>
      </c>
      <c r="L5" s="24">
        <v>10</v>
      </c>
      <c r="M5" s="24">
        <v>5</v>
      </c>
      <c r="N5" s="24">
        <f>SUM(B5:M5)</f>
        <v>26</v>
      </c>
      <c r="O5" s="24">
        <v>0</v>
      </c>
      <c r="P5" s="24">
        <v>0</v>
      </c>
    </row>
    <row r="6" spans="1:16" ht="18.5" x14ac:dyDescent="0.45">
      <c r="A6" s="12" t="s">
        <v>43</v>
      </c>
      <c r="B6" s="24">
        <v>0</v>
      </c>
      <c r="C6" s="24">
        <v>1</v>
      </c>
      <c r="D6" s="24">
        <v>7</v>
      </c>
      <c r="E6" s="24">
        <v>5</v>
      </c>
      <c r="F6" s="24">
        <v>4</v>
      </c>
      <c r="G6" s="24">
        <v>5</v>
      </c>
      <c r="H6" s="24">
        <v>1</v>
      </c>
      <c r="I6" s="24">
        <v>1</v>
      </c>
      <c r="J6" s="24">
        <v>0</v>
      </c>
      <c r="K6" s="24">
        <v>0</v>
      </c>
      <c r="L6" s="24">
        <v>1</v>
      </c>
      <c r="M6" s="24">
        <v>1</v>
      </c>
      <c r="N6" s="24">
        <f>SUM(B6:M6)</f>
        <v>26</v>
      </c>
      <c r="O6" s="24">
        <v>0</v>
      </c>
      <c r="P6" s="24">
        <v>0</v>
      </c>
    </row>
    <row r="7" spans="1:16" ht="18.5" x14ac:dyDescent="0.45">
      <c r="A7" s="13" t="s">
        <v>44</v>
      </c>
      <c r="B7" s="25">
        <f>SUM(B4:B6)</f>
        <v>0</v>
      </c>
      <c r="C7" s="25">
        <f t="shared" ref="C7:P7" si="0">SUM(C4:C6)</f>
        <v>1</v>
      </c>
      <c r="D7" s="25">
        <f t="shared" si="0"/>
        <v>12</v>
      </c>
      <c r="E7" s="25">
        <f t="shared" si="0"/>
        <v>9</v>
      </c>
      <c r="F7" s="25">
        <f t="shared" si="0"/>
        <v>6</v>
      </c>
      <c r="G7" s="25">
        <f t="shared" si="0"/>
        <v>10</v>
      </c>
      <c r="H7" s="25">
        <f t="shared" si="0"/>
        <v>3</v>
      </c>
      <c r="I7" s="25">
        <f t="shared" si="0"/>
        <v>4</v>
      </c>
      <c r="J7" s="25">
        <f t="shared" si="0"/>
        <v>1</v>
      </c>
      <c r="K7" s="25">
        <f t="shared" si="0"/>
        <v>0</v>
      </c>
      <c r="L7" s="25">
        <f t="shared" si="0"/>
        <v>14</v>
      </c>
      <c r="M7" s="25">
        <f t="shared" si="0"/>
        <v>7</v>
      </c>
      <c r="N7" s="25">
        <f t="shared" si="0"/>
        <v>67</v>
      </c>
      <c r="O7" s="25">
        <f t="shared" si="0"/>
        <v>0</v>
      </c>
      <c r="P7" s="25">
        <f t="shared" si="0"/>
        <v>0</v>
      </c>
    </row>
    <row r="8" spans="1:16" ht="18.5" x14ac:dyDescent="0.45">
      <c r="A8" s="12" t="s">
        <v>26</v>
      </c>
      <c r="B8" s="24">
        <v>0</v>
      </c>
      <c r="C8" s="24">
        <v>1</v>
      </c>
      <c r="D8" s="24">
        <v>0</v>
      </c>
      <c r="E8" s="24">
        <v>1</v>
      </c>
      <c r="F8" s="24">
        <v>0</v>
      </c>
      <c r="G8" s="24">
        <v>0</v>
      </c>
      <c r="H8" s="24">
        <v>1</v>
      </c>
      <c r="I8" s="24">
        <v>0</v>
      </c>
      <c r="J8" s="24">
        <v>1</v>
      </c>
      <c r="K8" s="24">
        <v>0</v>
      </c>
      <c r="L8" s="24">
        <v>3</v>
      </c>
      <c r="M8" s="24">
        <v>10</v>
      </c>
      <c r="N8" s="24">
        <f>SUM(B8:M8)</f>
        <v>17</v>
      </c>
      <c r="O8" s="24">
        <v>0</v>
      </c>
      <c r="P8" s="24">
        <v>0</v>
      </c>
    </row>
    <row r="9" spans="1:16" ht="18.5" x14ac:dyDescent="0.45">
      <c r="A9" s="12" t="s">
        <v>45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f>SUM(B9:M9)</f>
        <v>0</v>
      </c>
      <c r="O9" s="24">
        <v>0</v>
      </c>
      <c r="P9" s="24">
        <v>0</v>
      </c>
    </row>
    <row r="10" spans="1:16" ht="18.5" x14ac:dyDescent="0.45">
      <c r="A10" s="12" t="s">
        <v>28</v>
      </c>
      <c r="B10" s="24">
        <v>4</v>
      </c>
      <c r="C10" s="24">
        <v>2</v>
      </c>
      <c r="D10" s="24">
        <v>15</v>
      </c>
      <c r="E10" s="24">
        <v>20</v>
      </c>
      <c r="F10" s="24">
        <v>9</v>
      </c>
      <c r="G10" s="24">
        <v>7</v>
      </c>
      <c r="H10" s="24">
        <v>3</v>
      </c>
      <c r="I10" s="24">
        <v>11</v>
      </c>
      <c r="J10" s="24">
        <v>6</v>
      </c>
      <c r="K10" s="24">
        <v>4</v>
      </c>
      <c r="L10" s="24">
        <v>14</v>
      </c>
      <c r="M10" s="24">
        <v>10</v>
      </c>
      <c r="N10" s="24">
        <f>SUM(B10:M10)</f>
        <v>105</v>
      </c>
      <c r="O10" s="24">
        <v>0</v>
      </c>
      <c r="P10" s="24">
        <v>0</v>
      </c>
    </row>
    <row r="11" spans="1:16" ht="18.5" x14ac:dyDescent="0.45">
      <c r="A11" s="13" t="s">
        <v>46</v>
      </c>
      <c r="B11" s="25">
        <f>SUM(B8:B10)</f>
        <v>4</v>
      </c>
      <c r="C11" s="25">
        <f t="shared" ref="C11:N11" si="1">SUM(C8:C10)</f>
        <v>3</v>
      </c>
      <c r="D11" s="25">
        <f t="shared" si="1"/>
        <v>15</v>
      </c>
      <c r="E11" s="25">
        <f t="shared" si="1"/>
        <v>21</v>
      </c>
      <c r="F11" s="25">
        <f t="shared" si="1"/>
        <v>9</v>
      </c>
      <c r="G11" s="25">
        <f t="shared" si="1"/>
        <v>7</v>
      </c>
      <c r="H11" s="25">
        <f t="shared" si="1"/>
        <v>4</v>
      </c>
      <c r="I11" s="25">
        <f t="shared" si="1"/>
        <v>11</v>
      </c>
      <c r="J11" s="25">
        <f t="shared" si="1"/>
        <v>7</v>
      </c>
      <c r="K11" s="25">
        <f t="shared" si="1"/>
        <v>4</v>
      </c>
      <c r="L11" s="25">
        <f t="shared" si="1"/>
        <v>17</v>
      </c>
      <c r="M11" s="25">
        <f t="shared" si="1"/>
        <v>20</v>
      </c>
      <c r="N11" s="25">
        <f t="shared" si="1"/>
        <v>122</v>
      </c>
      <c r="O11" s="25">
        <f>SUM(O8:O10)</f>
        <v>0</v>
      </c>
      <c r="P11" s="25">
        <f>SUM(P8:P10)</f>
        <v>0</v>
      </c>
    </row>
    <row r="12" spans="1:16" ht="18.5" x14ac:dyDescent="0.45">
      <c r="A12" s="13" t="s">
        <v>47</v>
      </c>
      <c r="B12" s="25">
        <f>SUM(B11,B7)</f>
        <v>4</v>
      </c>
      <c r="C12" s="25">
        <f t="shared" ref="C12:P12" si="2">SUM(C11,C7)</f>
        <v>4</v>
      </c>
      <c r="D12" s="25">
        <f t="shared" si="2"/>
        <v>27</v>
      </c>
      <c r="E12" s="25">
        <f t="shared" si="2"/>
        <v>30</v>
      </c>
      <c r="F12" s="25">
        <f t="shared" si="2"/>
        <v>15</v>
      </c>
      <c r="G12" s="25">
        <f t="shared" si="2"/>
        <v>17</v>
      </c>
      <c r="H12" s="25">
        <f t="shared" si="2"/>
        <v>7</v>
      </c>
      <c r="I12" s="25">
        <f t="shared" si="2"/>
        <v>15</v>
      </c>
      <c r="J12" s="25">
        <f t="shared" si="2"/>
        <v>8</v>
      </c>
      <c r="K12" s="25">
        <f t="shared" si="2"/>
        <v>4</v>
      </c>
      <c r="L12" s="25">
        <f t="shared" si="2"/>
        <v>31</v>
      </c>
      <c r="M12" s="25">
        <f t="shared" si="2"/>
        <v>27</v>
      </c>
      <c r="N12" s="25">
        <f t="shared" si="2"/>
        <v>189</v>
      </c>
      <c r="O12" s="25">
        <f t="shared" si="2"/>
        <v>0</v>
      </c>
      <c r="P12" s="25">
        <f t="shared" si="2"/>
        <v>0</v>
      </c>
    </row>
    <row r="13" spans="1:16" ht="18.5" x14ac:dyDescent="0.45">
      <c r="A13" s="12" t="s">
        <v>31</v>
      </c>
      <c r="B13" s="24">
        <v>2</v>
      </c>
      <c r="C13" s="24">
        <v>0</v>
      </c>
      <c r="D13" s="24">
        <v>6</v>
      </c>
      <c r="E13" s="24">
        <v>9</v>
      </c>
      <c r="F13" s="24">
        <v>6</v>
      </c>
      <c r="G13" s="24">
        <v>2</v>
      </c>
      <c r="H13" s="24">
        <v>2</v>
      </c>
      <c r="I13" s="24">
        <v>2</v>
      </c>
      <c r="J13" s="24">
        <v>0</v>
      </c>
      <c r="K13" s="24">
        <v>1</v>
      </c>
      <c r="L13" s="24">
        <v>4</v>
      </c>
      <c r="M13" s="24">
        <v>9</v>
      </c>
      <c r="N13" s="24">
        <f>SUM(B13:M13)</f>
        <v>43</v>
      </c>
      <c r="O13" s="24">
        <v>0</v>
      </c>
      <c r="P13" s="24">
        <v>0</v>
      </c>
    </row>
    <row r="14" spans="1:16" ht="18.5" x14ac:dyDescent="0.45">
      <c r="A14" s="12" t="s">
        <v>48</v>
      </c>
      <c r="B14" s="24">
        <v>0</v>
      </c>
      <c r="C14" s="24">
        <v>0</v>
      </c>
      <c r="D14" s="24">
        <v>5</v>
      </c>
      <c r="E14" s="24">
        <v>6</v>
      </c>
      <c r="F14" s="24">
        <v>5</v>
      </c>
      <c r="G14" s="24">
        <v>4</v>
      </c>
      <c r="H14" s="24">
        <v>2</v>
      </c>
      <c r="I14" s="24">
        <v>0</v>
      </c>
      <c r="J14" s="24">
        <v>1</v>
      </c>
      <c r="K14" s="24">
        <v>1</v>
      </c>
      <c r="L14" s="24">
        <v>6</v>
      </c>
      <c r="M14" s="24">
        <v>7</v>
      </c>
      <c r="N14" s="24">
        <f t="shared" ref="N14:N15" si="3">SUM(B14:M14)</f>
        <v>37</v>
      </c>
      <c r="O14" s="24">
        <v>0</v>
      </c>
      <c r="P14" s="24">
        <v>0</v>
      </c>
    </row>
    <row r="15" spans="1:16" ht="18.5" x14ac:dyDescent="0.45">
      <c r="A15" s="12" t="s">
        <v>49</v>
      </c>
      <c r="B15" s="24">
        <v>0</v>
      </c>
      <c r="C15" s="24">
        <v>0</v>
      </c>
      <c r="D15" s="24">
        <v>5</v>
      </c>
      <c r="E15" s="24">
        <v>5</v>
      </c>
      <c r="F15" s="24">
        <v>6</v>
      </c>
      <c r="G15" s="24">
        <v>6</v>
      </c>
      <c r="H15" s="24">
        <v>0</v>
      </c>
      <c r="I15" s="24">
        <v>3</v>
      </c>
      <c r="J15" s="24">
        <v>2</v>
      </c>
      <c r="K15" s="24">
        <v>1</v>
      </c>
      <c r="L15" s="24">
        <v>9</v>
      </c>
      <c r="M15" s="24">
        <v>10</v>
      </c>
      <c r="N15" s="24">
        <f t="shared" si="3"/>
        <v>47</v>
      </c>
      <c r="O15" s="24">
        <v>0</v>
      </c>
      <c r="P15" s="24">
        <v>0</v>
      </c>
    </row>
    <row r="16" spans="1:16" ht="18.5" x14ac:dyDescent="0.45">
      <c r="A16" s="13" t="s">
        <v>34</v>
      </c>
      <c r="B16" s="25">
        <f>SUM(B13:B15)</f>
        <v>2</v>
      </c>
      <c r="C16" s="25">
        <f t="shared" ref="C16:P16" si="4">SUM(C13:C15)</f>
        <v>0</v>
      </c>
      <c r="D16" s="25">
        <f t="shared" si="4"/>
        <v>16</v>
      </c>
      <c r="E16" s="25">
        <f t="shared" si="4"/>
        <v>20</v>
      </c>
      <c r="F16" s="25">
        <f t="shared" si="4"/>
        <v>17</v>
      </c>
      <c r="G16" s="25">
        <f t="shared" si="4"/>
        <v>12</v>
      </c>
      <c r="H16" s="25">
        <f t="shared" si="4"/>
        <v>4</v>
      </c>
      <c r="I16" s="25">
        <f t="shared" si="4"/>
        <v>5</v>
      </c>
      <c r="J16" s="25">
        <f t="shared" si="4"/>
        <v>3</v>
      </c>
      <c r="K16" s="25">
        <f t="shared" si="4"/>
        <v>3</v>
      </c>
      <c r="L16" s="25">
        <f t="shared" si="4"/>
        <v>19</v>
      </c>
      <c r="M16" s="25">
        <f t="shared" si="4"/>
        <v>26</v>
      </c>
      <c r="N16" s="25">
        <f t="shared" si="4"/>
        <v>127</v>
      </c>
      <c r="O16" s="25">
        <f t="shared" si="4"/>
        <v>0</v>
      </c>
      <c r="P16" s="25">
        <f t="shared" si="4"/>
        <v>0</v>
      </c>
    </row>
    <row r="17" spans="1:16" ht="18.5" x14ac:dyDescent="0.45">
      <c r="A17" s="12" t="s">
        <v>50</v>
      </c>
      <c r="B17" s="24">
        <v>0</v>
      </c>
      <c r="C17" s="24">
        <v>0</v>
      </c>
      <c r="D17" s="24">
        <v>5</v>
      </c>
      <c r="E17" s="24">
        <v>4</v>
      </c>
      <c r="F17" s="24">
        <v>3</v>
      </c>
      <c r="G17" s="24">
        <v>1</v>
      </c>
      <c r="H17" s="24">
        <v>1</v>
      </c>
      <c r="I17" s="24">
        <v>1</v>
      </c>
      <c r="J17" s="24">
        <v>1</v>
      </c>
      <c r="K17" s="24">
        <v>2</v>
      </c>
      <c r="L17" s="24">
        <v>2</v>
      </c>
      <c r="M17" s="24">
        <v>4</v>
      </c>
      <c r="N17" s="24">
        <f>SUM(B17:M17)</f>
        <v>24</v>
      </c>
      <c r="O17" s="24">
        <v>0</v>
      </c>
      <c r="P17" s="24">
        <v>0</v>
      </c>
    </row>
    <row r="18" spans="1:16" ht="18.5" x14ac:dyDescent="0.45">
      <c r="A18" s="12" t="s">
        <v>51</v>
      </c>
      <c r="B18" s="24">
        <v>0</v>
      </c>
      <c r="C18" s="24">
        <v>2</v>
      </c>
      <c r="D18" s="24">
        <v>10</v>
      </c>
      <c r="E18" s="24">
        <v>7</v>
      </c>
      <c r="F18" s="24">
        <v>0</v>
      </c>
      <c r="G18" s="24">
        <v>2</v>
      </c>
      <c r="H18" s="24">
        <v>3</v>
      </c>
      <c r="I18" s="24">
        <v>2</v>
      </c>
      <c r="J18" s="24">
        <v>1</v>
      </c>
      <c r="K18" s="24">
        <v>1</v>
      </c>
      <c r="L18" s="24">
        <v>4</v>
      </c>
      <c r="M18" s="24">
        <v>4</v>
      </c>
      <c r="N18" s="24">
        <f t="shared" ref="N18:N19" si="5">SUM(B18:M18)</f>
        <v>36</v>
      </c>
      <c r="O18" s="24">
        <v>0</v>
      </c>
      <c r="P18" s="24">
        <v>0</v>
      </c>
    </row>
    <row r="19" spans="1:16" ht="18.5" x14ac:dyDescent="0.45">
      <c r="A19" s="12" t="s">
        <v>52</v>
      </c>
      <c r="B19" s="24">
        <v>0</v>
      </c>
      <c r="C19" s="24">
        <v>1</v>
      </c>
      <c r="D19" s="24">
        <v>0</v>
      </c>
      <c r="E19" s="24">
        <v>3</v>
      </c>
      <c r="F19" s="24">
        <v>2</v>
      </c>
      <c r="G19" s="24">
        <v>1</v>
      </c>
      <c r="H19" s="24">
        <v>0</v>
      </c>
      <c r="I19" s="24">
        <v>2</v>
      </c>
      <c r="J19" s="24">
        <v>1</v>
      </c>
      <c r="K19" s="24">
        <v>0</v>
      </c>
      <c r="L19" s="24">
        <v>1</v>
      </c>
      <c r="M19" s="24">
        <v>3</v>
      </c>
      <c r="N19" s="24">
        <f t="shared" si="5"/>
        <v>14</v>
      </c>
      <c r="O19" s="24">
        <v>0</v>
      </c>
      <c r="P19" s="24">
        <v>0</v>
      </c>
    </row>
    <row r="20" spans="1:16" ht="18.5" x14ac:dyDescent="0.45">
      <c r="A20" s="13" t="s">
        <v>53</v>
      </c>
      <c r="B20" s="25">
        <f>SUM(B17:B19)</f>
        <v>0</v>
      </c>
      <c r="C20" s="25">
        <f t="shared" ref="C20:P20" si="6">SUM(C17:C19)</f>
        <v>3</v>
      </c>
      <c r="D20" s="25">
        <f t="shared" si="6"/>
        <v>15</v>
      </c>
      <c r="E20" s="25">
        <f t="shared" si="6"/>
        <v>14</v>
      </c>
      <c r="F20" s="25">
        <f t="shared" si="6"/>
        <v>5</v>
      </c>
      <c r="G20" s="25">
        <f t="shared" si="6"/>
        <v>4</v>
      </c>
      <c r="H20" s="25">
        <f t="shared" si="6"/>
        <v>4</v>
      </c>
      <c r="I20" s="25">
        <f t="shared" si="6"/>
        <v>5</v>
      </c>
      <c r="J20" s="25">
        <f t="shared" si="6"/>
        <v>3</v>
      </c>
      <c r="K20" s="25">
        <f t="shared" si="6"/>
        <v>3</v>
      </c>
      <c r="L20" s="25">
        <f t="shared" si="6"/>
        <v>7</v>
      </c>
      <c r="M20" s="25">
        <f t="shared" si="6"/>
        <v>11</v>
      </c>
      <c r="N20" s="25">
        <f t="shared" si="6"/>
        <v>74</v>
      </c>
      <c r="O20" s="25">
        <f>SUM(O17:O19)</f>
        <v>0</v>
      </c>
      <c r="P20" s="25">
        <f t="shared" si="6"/>
        <v>0</v>
      </c>
    </row>
    <row r="21" spans="1:16" ht="18.5" x14ac:dyDescent="0.45">
      <c r="A21" s="13" t="s">
        <v>54</v>
      </c>
      <c r="B21" s="25">
        <f>SUM(B12,B16,B20)</f>
        <v>6</v>
      </c>
      <c r="C21" s="25">
        <f t="shared" ref="C21:P21" si="7">SUM(C12,C16,C20)</f>
        <v>7</v>
      </c>
      <c r="D21" s="25">
        <f t="shared" si="7"/>
        <v>58</v>
      </c>
      <c r="E21" s="25">
        <f t="shared" si="7"/>
        <v>64</v>
      </c>
      <c r="F21" s="25">
        <f t="shared" si="7"/>
        <v>37</v>
      </c>
      <c r="G21" s="25">
        <f t="shared" si="7"/>
        <v>33</v>
      </c>
      <c r="H21" s="25">
        <f t="shared" si="7"/>
        <v>15</v>
      </c>
      <c r="I21" s="25">
        <f t="shared" si="7"/>
        <v>25</v>
      </c>
      <c r="J21" s="25">
        <f t="shared" si="7"/>
        <v>14</v>
      </c>
      <c r="K21" s="25">
        <f t="shared" si="7"/>
        <v>10</v>
      </c>
      <c r="L21" s="25">
        <f t="shared" si="7"/>
        <v>57</v>
      </c>
      <c r="M21" s="25">
        <f t="shared" si="7"/>
        <v>64</v>
      </c>
      <c r="N21" s="25">
        <f t="shared" si="7"/>
        <v>390</v>
      </c>
      <c r="O21" s="25">
        <f t="shared" si="7"/>
        <v>0</v>
      </c>
      <c r="P21" s="25">
        <f t="shared" si="7"/>
        <v>0</v>
      </c>
    </row>
    <row r="22" spans="1:16" ht="18.5" x14ac:dyDescent="0.45">
      <c r="B22" s="41"/>
    </row>
  </sheetData>
  <mergeCells count="10">
    <mergeCell ref="N2:N3"/>
    <mergeCell ref="O2:O3"/>
    <mergeCell ref="P2:P3"/>
    <mergeCell ref="A1:J1"/>
    <mergeCell ref="B2:C2"/>
    <mergeCell ref="D2:E2"/>
    <mergeCell ref="F2:G2"/>
    <mergeCell ref="H2:I2"/>
    <mergeCell ref="J2:K2"/>
    <mergeCell ref="L2:M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rightToLeft="1" view="pageBreakPreview" zoomScale="60" zoomScaleNormal="100" workbookViewId="0">
      <selection activeCell="B4" sqref="B1:K1048576"/>
    </sheetView>
  </sheetViews>
  <sheetFormatPr defaultRowHeight="18.5" x14ac:dyDescent="0.45"/>
  <cols>
    <col min="1" max="1" width="18.36328125" style="10" customWidth="1"/>
    <col min="2" max="2" width="5.6328125" customWidth="1"/>
    <col min="3" max="3" width="5.08984375" customWidth="1"/>
    <col min="4" max="4" width="6" customWidth="1"/>
    <col min="5" max="5" width="6.08984375" customWidth="1"/>
    <col min="6" max="6" width="5.7265625" customWidth="1"/>
    <col min="7" max="7" width="6" customWidth="1"/>
    <col min="8" max="8" width="6.36328125" customWidth="1"/>
    <col min="9" max="9" width="4.81640625" customWidth="1"/>
    <col min="10" max="10" width="7.1796875" customWidth="1"/>
    <col min="11" max="11" width="6.1796875" customWidth="1"/>
    <col min="12" max="12" width="5.6328125" customWidth="1"/>
    <col min="17" max="17" width="8.08984375" customWidth="1"/>
    <col min="18" max="18" width="7.26953125" customWidth="1"/>
  </cols>
  <sheetData>
    <row r="1" spans="1:19" ht="14.5" x14ac:dyDescent="0.35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</row>
    <row r="2" spans="1:19" s="10" customFormat="1" x14ac:dyDescent="0.45">
      <c r="A2" s="12" t="s">
        <v>65</v>
      </c>
      <c r="B2" s="98" t="s">
        <v>66</v>
      </c>
      <c r="C2" s="98" t="s">
        <v>67</v>
      </c>
      <c r="D2" s="98" t="s">
        <v>68</v>
      </c>
      <c r="E2" s="98" t="s">
        <v>69</v>
      </c>
      <c r="F2" s="98" t="s">
        <v>70</v>
      </c>
      <c r="G2" s="98" t="s">
        <v>71</v>
      </c>
      <c r="H2" s="98" t="s">
        <v>72</v>
      </c>
      <c r="I2" s="98" t="s">
        <v>73</v>
      </c>
      <c r="J2" s="98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8" t="s">
        <v>79</v>
      </c>
      <c r="P2" s="98" t="s">
        <v>80</v>
      </c>
      <c r="Q2" s="98" t="s">
        <v>81</v>
      </c>
      <c r="R2" s="100" t="s">
        <v>87</v>
      </c>
      <c r="S2" s="98" t="s">
        <v>82</v>
      </c>
    </row>
    <row r="3" spans="1:19" s="10" customFormat="1" ht="29.4" customHeight="1" x14ac:dyDescent="0.45">
      <c r="A3" s="12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x14ac:dyDescent="0.45">
      <c r="A4" s="12" t="s">
        <v>42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1</v>
      </c>
      <c r="P4" s="24">
        <v>0</v>
      </c>
      <c r="Q4" s="24">
        <v>0</v>
      </c>
      <c r="R4" s="24">
        <v>0</v>
      </c>
      <c r="S4" s="24">
        <f>SUM(B4:R4)</f>
        <v>1</v>
      </c>
    </row>
    <row r="5" spans="1:19" x14ac:dyDescent="0.45">
      <c r="A5" s="12" t="s">
        <v>23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2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/>
      <c r="O5" s="24">
        <v>4</v>
      </c>
      <c r="P5" s="24">
        <v>0</v>
      </c>
      <c r="Q5" s="24">
        <v>0</v>
      </c>
      <c r="R5" s="24">
        <v>0</v>
      </c>
      <c r="S5" s="24">
        <f>SUM(B5:R5)</f>
        <v>6</v>
      </c>
    </row>
    <row r="6" spans="1:19" x14ac:dyDescent="0.45">
      <c r="A6" s="12" t="s">
        <v>43</v>
      </c>
      <c r="B6" s="24"/>
      <c r="C6" s="24"/>
      <c r="D6" s="24"/>
      <c r="E6" s="24"/>
      <c r="F6" s="24"/>
      <c r="G6" s="24"/>
      <c r="H6" s="24">
        <v>2</v>
      </c>
      <c r="I6" s="24"/>
      <c r="J6" s="24"/>
      <c r="K6" s="24"/>
      <c r="L6" s="24"/>
      <c r="M6" s="24"/>
      <c r="N6" s="24"/>
      <c r="O6" s="24">
        <v>5</v>
      </c>
      <c r="P6" s="24"/>
      <c r="Q6" s="24"/>
      <c r="R6" s="24"/>
      <c r="S6" s="24"/>
    </row>
    <row r="7" spans="1:19" x14ac:dyDescent="0.45">
      <c r="A7" s="13" t="s">
        <v>44</v>
      </c>
      <c r="B7" s="25">
        <f t="shared" ref="B7:G7" si="0">SUM(B4:B6)</f>
        <v>0</v>
      </c>
      <c r="C7" s="25">
        <f t="shared" si="0"/>
        <v>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>SUM(H4:H6)</f>
        <v>4</v>
      </c>
      <c r="I7" s="25">
        <f t="shared" ref="I7:S7" si="1">SUM(I4:I6)</f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10</v>
      </c>
      <c r="P7" s="25">
        <f t="shared" si="1"/>
        <v>0</v>
      </c>
      <c r="Q7" s="25">
        <f t="shared" si="1"/>
        <v>0</v>
      </c>
      <c r="R7" s="25">
        <f t="shared" si="1"/>
        <v>0</v>
      </c>
      <c r="S7" s="25">
        <f t="shared" si="1"/>
        <v>7</v>
      </c>
    </row>
    <row r="8" spans="1:19" x14ac:dyDescent="0.45">
      <c r="A8" s="12" t="s">
        <v>26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7">
        <f>SUM(B8:R8)</f>
        <v>0</v>
      </c>
    </row>
    <row r="9" spans="1:19" x14ac:dyDescent="0.45">
      <c r="A9" s="12" t="s">
        <v>45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7">
        <f t="shared" ref="S9:S10" si="2">SUM(B9:R9)</f>
        <v>0</v>
      </c>
    </row>
    <row r="10" spans="1:19" x14ac:dyDescent="0.45">
      <c r="A10" s="12" t="s">
        <v>28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</v>
      </c>
      <c r="P10" s="24">
        <v>0</v>
      </c>
      <c r="Q10" s="24">
        <v>0</v>
      </c>
      <c r="R10" s="24">
        <v>0</v>
      </c>
      <c r="S10" s="27">
        <f t="shared" si="2"/>
        <v>3</v>
      </c>
    </row>
    <row r="11" spans="1:19" x14ac:dyDescent="0.45">
      <c r="A11" s="13" t="s">
        <v>46</v>
      </c>
      <c r="B11" s="25">
        <f>SUM(B8:B10)</f>
        <v>0</v>
      </c>
      <c r="C11" s="25">
        <f t="shared" ref="C11:S11" si="3">SUM(C8:C10)</f>
        <v>0</v>
      </c>
      <c r="D11" s="25">
        <f t="shared" si="3"/>
        <v>0</v>
      </c>
      <c r="E11" s="25">
        <f t="shared" si="3"/>
        <v>0</v>
      </c>
      <c r="F11" s="25">
        <f t="shared" si="3"/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  <c r="L11" s="25">
        <f t="shared" si="3"/>
        <v>0</v>
      </c>
      <c r="M11" s="25">
        <f t="shared" si="3"/>
        <v>0</v>
      </c>
      <c r="N11" s="25">
        <f t="shared" si="3"/>
        <v>0</v>
      </c>
      <c r="O11" s="25">
        <f t="shared" si="3"/>
        <v>3</v>
      </c>
      <c r="P11" s="25">
        <f t="shared" si="3"/>
        <v>0</v>
      </c>
      <c r="Q11" s="25">
        <f t="shared" si="3"/>
        <v>0</v>
      </c>
      <c r="R11" s="25">
        <f t="shared" si="3"/>
        <v>0</v>
      </c>
      <c r="S11" s="25">
        <f t="shared" si="3"/>
        <v>3</v>
      </c>
    </row>
    <row r="12" spans="1:19" x14ac:dyDescent="0.45">
      <c r="A12" s="13" t="s">
        <v>47</v>
      </c>
      <c r="B12" s="25">
        <f t="shared" ref="B12:G12" si="4">SUM(B11,B7)</f>
        <v>0</v>
      </c>
      <c r="C12" s="25">
        <f t="shared" si="4"/>
        <v>0</v>
      </c>
      <c r="D12" s="25">
        <f t="shared" si="4"/>
        <v>0</v>
      </c>
      <c r="E12" s="25">
        <f t="shared" si="4"/>
        <v>0</v>
      </c>
      <c r="F12" s="25">
        <f t="shared" si="4"/>
        <v>0</v>
      </c>
      <c r="G12" s="25">
        <f t="shared" si="4"/>
        <v>0</v>
      </c>
      <c r="H12" s="25">
        <f>SUM(H11,H7)</f>
        <v>4</v>
      </c>
      <c r="I12" s="25">
        <f t="shared" ref="I12:S12" si="5">SUM(I11,I7)</f>
        <v>0</v>
      </c>
      <c r="J12" s="25">
        <f t="shared" si="5"/>
        <v>0</v>
      </c>
      <c r="K12" s="25">
        <f t="shared" si="5"/>
        <v>0</v>
      </c>
      <c r="L12" s="25">
        <f t="shared" si="5"/>
        <v>0</v>
      </c>
      <c r="M12" s="25">
        <f t="shared" si="5"/>
        <v>0</v>
      </c>
      <c r="N12" s="25">
        <f t="shared" si="5"/>
        <v>0</v>
      </c>
      <c r="O12" s="25">
        <f t="shared" si="5"/>
        <v>13</v>
      </c>
      <c r="P12" s="25">
        <f t="shared" si="5"/>
        <v>0</v>
      </c>
      <c r="Q12" s="25">
        <f t="shared" si="5"/>
        <v>0</v>
      </c>
      <c r="R12" s="25">
        <f t="shared" si="5"/>
        <v>0</v>
      </c>
      <c r="S12" s="25">
        <f t="shared" si="5"/>
        <v>10</v>
      </c>
    </row>
    <row r="13" spans="1:19" x14ac:dyDescent="0.45">
      <c r="A13" s="12" t="s">
        <v>31</v>
      </c>
      <c r="B13" s="24">
        <v>0</v>
      </c>
      <c r="C13" s="24">
        <v>1</v>
      </c>
      <c r="D13" s="24">
        <v>0</v>
      </c>
      <c r="E13" s="24">
        <v>0</v>
      </c>
      <c r="F13" s="24">
        <v>0</v>
      </c>
      <c r="G13" s="24">
        <v>0</v>
      </c>
      <c r="H13" s="24">
        <v>3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2</v>
      </c>
      <c r="P13" s="24">
        <v>0</v>
      </c>
      <c r="Q13" s="24">
        <v>0</v>
      </c>
      <c r="R13" s="24">
        <v>0</v>
      </c>
      <c r="S13" s="27">
        <f>SUM(B13:R13)</f>
        <v>6</v>
      </c>
    </row>
    <row r="14" spans="1:19" x14ac:dyDescent="0.45">
      <c r="A14" s="12" t="s">
        <v>48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3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7">
        <f t="shared" ref="S14:S15" si="6">SUM(B14:R14)</f>
        <v>3</v>
      </c>
    </row>
    <row r="15" spans="1:19" x14ac:dyDescent="0.45">
      <c r="A15" s="12" t="s">
        <v>49</v>
      </c>
      <c r="B15" s="24">
        <v>1</v>
      </c>
      <c r="C15" s="24">
        <v>2</v>
      </c>
      <c r="D15" s="24">
        <v>0</v>
      </c>
      <c r="E15" s="24">
        <v>0</v>
      </c>
      <c r="F15" s="24">
        <v>0</v>
      </c>
      <c r="G15" s="24">
        <v>0</v>
      </c>
      <c r="H15" s="24">
        <v>3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4</v>
      </c>
      <c r="P15" s="24">
        <v>0</v>
      </c>
      <c r="Q15" s="24">
        <v>0</v>
      </c>
      <c r="R15" s="24">
        <v>0</v>
      </c>
      <c r="S15" s="27">
        <f t="shared" si="6"/>
        <v>10</v>
      </c>
    </row>
    <row r="16" spans="1:19" x14ac:dyDescent="0.45">
      <c r="A16" s="13" t="s">
        <v>34</v>
      </c>
      <c r="B16" s="25">
        <f>SUM(B13:B15)</f>
        <v>1</v>
      </c>
      <c r="C16" s="25">
        <f t="shared" ref="C16:S16" si="7">SUM(C13:C15)</f>
        <v>3</v>
      </c>
      <c r="D16" s="25">
        <f t="shared" si="7"/>
        <v>0</v>
      </c>
      <c r="E16" s="25">
        <f t="shared" si="7"/>
        <v>0</v>
      </c>
      <c r="F16" s="25">
        <f t="shared" si="7"/>
        <v>0</v>
      </c>
      <c r="G16" s="25">
        <f t="shared" si="7"/>
        <v>0</v>
      </c>
      <c r="H16" s="25">
        <f t="shared" si="7"/>
        <v>9</v>
      </c>
      <c r="I16" s="25">
        <f t="shared" si="7"/>
        <v>0</v>
      </c>
      <c r="J16" s="25">
        <f t="shared" si="7"/>
        <v>0</v>
      </c>
      <c r="K16" s="25">
        <f t="shared" si="7"/>
        <v>0</v>
      </c>
      <c r="L16" s="25">
        <f t="shared" si="7"/>
        <v>0</v>
      </c>
      <c r="M16" s="25">
        <f t="shared" si="7"/>
        <v>0</v>
      </c>
      <c r="N16" s="25">
        <f t="shared" si="7"/>
        <v>0</v>
      </c>
      <c r="O16" s="25">
        <f t="shared" si="7"/>
        <v>6</v>
      </c>
      <c r="P16" s="25">
        <f t="shared" si="7"/>
        <v>0</v>
      </c>
      <c r="Q16" s="25">
        <f t="shared" si="7"/>
        <v>0</v>
      </c>
      <c r="R16" s="25">
        <f t="shared" si="7"/>
        <v>0</v>
      </c>
      <c r="S16" s="25">
        <f t="shared" si="7"/>
        <v>19</v>
      </c>
    </row>
    <row r="17" spans="1:19" x14ac:dyDescent="0.45">
      <c r="A17" s="12" t="s">
        <v>50</v>
      </c>
      <c r="B17" s="24">
        <v>0</v>
      </c>
      <c r="C17" s="24">
        <v>0</v>
      </c>
      <c r="D17" s="24">
        <v>0</v>
      </c>
      <c r="E17" s="24"/>
      <c r="F17" s="24">
        <v>0</v>
      </c>
      <c r="G17" s="24">
        <v>0</v>
      </c>
      <c r="H17" s="24">
        <v>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0</v>
      </c>
      <c r="Q17" s="24">
        <v>0</v>
      </c>
      <c r="R17" s="24">
        <v>0</v>
      </c>
      <c r="S17" s="24">
        <f>SUM(B17:R17)</f>
        <v>8</v>
      </c>
    </row>
    <row r="18" spans="1:19" x14ac:dyDescent="0.45">
      <c r="A18" s="12" t="s">
        <v>51</v>
      </c>
      <c r="B18" s="24">
        <v>0</v>
      </c>
      <c r="C18" s="24">
        <v>8</v>
      </c>
      <c r="D18" s="24">
        <v>0</v>
      </c>
      <c r="E18" s="24">
        <v>0</v>
      </c>
      <c r="F18" s="24">
        <v>0</v>
      </c>
      <c r="G18" s="24">
        <v>0</v>
      </c>
      <c r="H18" s="24">
        <v>1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0</v>
      </c>
      <c r="Q18" s="24">
        <v>0</v>
      </c>
      <c r="R18" s="24">
        <v>0</v>
      </c>
      <c r="S18" s="24">
        <f>SUM(B18:R18)</f>
        <v>15</v>
      </c>
    </row>
    <row r="19" spans="1:19" x14ac:dyDescent="0.45">
      <c r="A19" s="12" t="s">
        <v>52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3</v>
      </c>
      <c r="P19" s="24">
        <v>0</v>
      </c>
      <c r="Q19" s="24">
        <v>0</v>
      </c>
      <c r="R19" s="24">
        <v>0</v>
      </c>
      <c r="S19" s="24">
        <f>SUM(B19:R19)</f>
        <v>4</v>
      </c>
    </row>
    <row r="20" spans="1:19" x14ac:dyDescent="0.45">
      <c r="A20" s="13" t="s">
        <v>53</v>
      </c>
      <c r="B20" s="25">
        <f>SUM(B17:B19)</f>
        <v>0</v>
      </c>
      <c r="C20" s="25">
        <f t="shared" ref="C20:S20" si="8">SUM(C17:C19)</f>
        <v>8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4</v>
      </c>
      <c r="I20" s="25">
        <f t="shared" si="8"/>
        <v>1</v>
      </c>
      <c r="J20" s="25">
        <f t="shared" si="8"/>
        <v>0</v>
      </c>
      <c r="K20" s="25">
        <f t="shared" si="8"/>
        <v>0</v>
      </c>
      <c r="L20" s="25">
        <f t="shared" si="8"/>
        <v>0</v>
      </c>
      <c r="M20" s="25">
        <f t="shared" si="8"/>
        <v>0</v>
      </c>
      <c r="N20" s="25">
        <f t="shared" si="8"/>
        <v>0</v>
      </c>
      <c r="O20" s="25">
        <f t="shared" si="8"/>
        <v>14</v>
      </c>
      <c r="P20" s="25">
        <f t="shared" si="8"/>
        <v>0</v>
      </c>
      <c r="Q20" s="25">
        <f t="shared" si="8"/>
        <v>0</v>
      </c>
      <c r="R20" s="25">
        <f t="shared" si="8"/>
        <v>0</v>
      </c>
      <c r="S20" s="25">
        <f t="shared" si="8"/>
        <v>27</v>
      </c>
    </row>
    <row r="21" spans="1:19" x14ac:dyDescent="0.45">
      <c r="A21" s="13" t="s">
        <v>54</v>
      </c>
      <c r="B21" s="25">
        <f>SUM(B20,B16,B11,B7)</f>
        <v>1</v>
      </c>
      <c r="C21" s="25">
        <f t="shared" ref="C21:S21" si="9">SUM(C20,C16,C11,C7)</f>
        <v>11</v>
      </c>
      <c r="D21" s="25">
        <f t="shared" si="9"/>
        <v>0</v>
      </c>
      <c r="E21" s="25">
        <f t="shared" si="9"/>
        <v>0</v>
      </c>
      <c r="F21" s="25">
        <f t="shared" si="9"/>
        <v>0</v>
      </c>
      <c r="G21" s="25">
        <f t="shared" si="9"/>
        <v>0</v>
      </c>
      <c r="H21" s="25">
        <f t="shared" si="9"/>
        <v>17</v>
      </c>
      <c r="I21" s="25">
        <f t="shared" si="9"/>
        <v>1</v>
      </c>
      <c r="J21" s="25">
        <f t="shared" si="9"/>
        <v>0</v>
      </c>
      <c r="K21" s="25">
        <f t="shared" si="9"/>
        <v>0</v>
      </c>
      <c r="L21" s="25">
        <f t="shared" si="9"/>
        <v>0</v>
      </c>
      <c r="M21" s="25">
        <f t="shared" si="9"/>
        <v>0</v>
      </c>
      <c r="N21" s="25">
        <f t="shared" si="9"/>
        <v>0</v>
      </c>
      <c r="O21" s="25">
        <f t="shared" si="9"/>
        <v>33</v>
      </c>
      <c r="P21" s="25">
        <f t="shared" si="9"/>
        <v>0</v>
      </c>
      <c r="Q21" s="25">
        <f t="shared" si="9"/>
        <v>0</v>
      </c>
      <c r="R21" s="25">
        <f t="shared" si="9"/>
        <v>0</v>
      </c>
      <c r="S21" s="25">
        <f t="shared" si="9"/>
        <v>56</v>
      </c>
    </row>
  </sheetData>
  <mergeCells count="19">
    <mergeCell ref="L2:L3"/>
    <mergeCell ref="M2:M3"/>
    <mergeCell ref="B2:B3"/>
    <mergeCell ref="C2:C3"/>
    <mergeCell ref="D2:D3"/>
    <mergeCell ref="E2:E3"/>
    <mergeCell ref="F2:F3"/>
    <mergeCell ref="G2:G3"/>
    <mergeCell ref="A1:J1"/>
    <mergeCell ref="H2:H3"/>
    <mergeCell ref="I2:I3"/>
    <mergeCell ref="J2:J3"/>
    <mergeCell ref="K2:K3"/>
    <mergeCell ref="N2:N3"/>
    <mergeCell ref="O2:O3"/>
    <mergeCell ref="P2:P3"/>
    <mergeCell ref="Q2:Q3"/>
    <mergeCell ref="S2:S3"/>
    <mergeCell ref="R2:R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rightToLeft="1" view="pageBreakPreview" zoomScale="60" zoomScaleNormal="100" workbookViewId="0">
      <selection activeCell="B1" sqref="B1:T1048576"/>
    </sheetView>
  </sheetViews>
  <sheetFormatPr defaultRowHeight="18.5" x14ac:dyDescent="0.45"/>
  <cols>
    <col min="1" max="1" width="12.81640625" style="10" customWidth="1"/>
    <col min="2" max="20" width="10.6328125" customWidth="1"/>
  </cols>
  <sheetData>
    <row r="1" spans="1:20" s="9" customFormat="1" x14ac:dyDescent="0.45">
      <c r="A1" s="2"/>
      <c r="B1" s="7" t="s">
        <v>89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</row>
    <row r="2" spans="1:20" s="10" customFormat="1" ht="141" customHeight="1" x14ac:dyDescent="0.45">
      <c r="A2" s="28" t="s">
        <v>99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12</v>
      </c>
      <c r="O2" s="45" t="s">
        <v>13</v>
      </c>
      <c r="P2" s="45" t="s">
        <v>14</v>
      </c>
      <c r="Q2" s="45" t="s">
        <v>15</v>
      </c>
      <c r="R2" s="45" t="s">
        <v>16</v>
      </c>
      <c r="S2" s="45" t="s">
        <v>19</v>
      </c>
      <c r="T2" s="46" t="s">
        <v>21</v>
      </c>
    </row>
    <row r="3" spans="1:20" s="50" customFormat="1" ht="20" customHeight="1" thickBot="1" x14ac:dyDescent="0.5">
      <c r="A3" s="37" t="s">
        <v>22</v>
      </c>
      <c r="B3" s="87">
        <v>160</v>
      </c>
      <c r="C3" s="87">
        <v>151</v>
      </c>
      <c r="D3" s="87">
        <v>129</v>
      </c>
      <c r="E3" s="87">
        <v>197</v>
      </c>
      <c r="F3" s="87">
        <v>158</v>
      </c>
      <c r="G3" s="87">
        <v>265</v>
      </c>
      <c r="H3" s="87">
        <v>56</v>
      </c>
      <c r="I3" s="87">
        <v>29</v>
      </c>
      <c r="J3" s="87">
        <v>153</v>
      </c>
      <c r="K3" s="87">
        <v>46</v>
      </c>
      <c r="L3" s="87">
        <v>59</v>
      </c>
      <c r="M3" s="87">
        <v>35</v>
      </c>
      <c r="N3" s="87">
        <v>8</v>
      </c>
      <c r="O3" s="87">
        <v>21</v>
      </c>
      <c r="P3" s="87">
        <v>112</v>
      </c>
      <c r="Q3" s="87">
        <v>45</v>
      </c>
      <c r="R3" s="87">
        <v>46</v>
      </c>
      <c r="S3" s="87">
        <v>6</v>
      </c>
      <c r="T3" s="88">
        <f>SUM(B3:S3)</f>
        <v>1676</v>
      </c>
    </row>
    <row r="4" spans="1:20" s="50" customFormat="1" ht="20" customHeight="1" thickTop="1" thickBot="1" x14ac:dyDescent="0.5">
      <c r="A4" s="37" t="s">
        <v>23</v>
      </c>
      <c r="B4" s="87">
        <v>155</v>
      </c>
      <c r="C4" s="87">
        <v>113</v>
      </c>
      <c r="D4" s="87">
        <v>116</v>
      </c>
      <c r="E4" s="87">
        <v>198</v>
      </c>
      <c r="F4" s="87">
        <v>163</v>
      </c>
      <c r="G4" s="87">
        <v>188</v>
      </c>
      <c r="H4" s="87">
        <v>65</v>
      </c>
      <c r="I4" s="87">
        <v>34</v>
      </c>
      <c r="J4" s="87">
        <v>134</v>
      </c>
      <c r="K4" s="87">
        <v>51</v>
      </c>
      <c r="L4" s="87">
        <v>44</v>
      </c>
      <c r="M4" s="87">
        <v>45</v>
      </c>
      <c r="N4" s="87">
        <v>8</v>
      </c>
      <c r="O4" s="87">
        <v>14</v>
      </c>
      <c r="P4" s="87">
        <v>59</v>
      </c>
      <c r="Q4" s="87">
        <v>31</v>
      </c>
      <c r="R4" s="87">
        <v>41</v>
      </c>
      <c r="S4" s="87">
        <v>9</v>
      </c>
      <c r="T4" s="88">
        <f>SUM(B4:S4)</f>
        <v>1468</v>
      </c>
    </row>
    <row r="5" spans="1:20" s="50" customFormat="1" ht="20" customHeight="1" thickTop="1" x14ac:dyDescent="0.45">
      <c r="A5" s="39" t="s">
        <v>24</v>
      </c>
      <c r="B5" s="89">
        <v>193</v>
      </c>
      <c r="C5" s="89">
        <v>110</v>
      </c>
      <c r="D5" s="89">
        <v>168</v>
      </c>
      <c r="E5" s="89">
        <v>211</v>
      </c>
      <c r="F5" s="89">
        <v>176</v>
      </c>
      <c r="G5" s="89">
        <v>224</v>
      </c>
      <c r="H5" s="89">
        <v>35</v>
      </c>
      <c r="I5" s="89">
        <v>42</v>
      </c>
      <c r="J5" s="89">
        <v>184</v>
      </c>
      <c r="K5" s="89">
        <v>56</v>
      </c>
      <c r="L5" s="89">
        <v>48</v>
      </c>
      <c r="M5" s="89">
        <v>36</v>
      </c>
      <c r="N5" s="89">
        <v>10</v>
      </c>
      <c r="O5" s="89">
        <v>16</v>
      </c>
      <c r="P5" s="89">
        <v>87</v>
      </c>
      <c r="Q5" s="89">
        <v>43</v>
      </c>
      <c r="R5" s="89">
        <v>41</v>
      </c>
      <c r="S5" s="89">
        <v>5</v>
      </c>
      <c r="T5" s="90">
        <f>SUM(B5:S5)</f>
        <v>1685</v>
      </c>
    </row>
    <row r="6" spans="1:20" s="101" customFormat="1" ht="20" customHeight="1" x14ac:dyDescent="0.35">
      <c r="A6" s="49" t="s">
        <v>25</v>
      </c>
      <c r="B6" s="49">
        <f>SUM(B3:B5)</f>
        <v>508</v>
      </c>
      <c r="C6" s="49">
        <f t="shared" ref="C6:T6" si="0">SUM(C3:C5)</f>
        <v>374</v>
      </c>
      <c r="D6" s="49">
        <f t="shared" si="0"/>
        <v>413</v>
      </c>
      <c r="E6" s="49">
        <f t="shared" si="0"/>
        <v>606</v>
      </c>
      <c r="F6" s="49">
        <f t="shared" si="0"/>
        <v>497</v>
      </c>
      <c r="G6" s="49">
        <f t="shared" si="0"/>
        <v>677</v>
      </c>
      <c r="H6" s="49">
        <f t="shared" si="0"/>
        <v>156</v>
      </c>
      <c r="I6" s="49">
        <f t="shared" si="0"/>
        <v>105</v>
      </c>
      <c r="J6" s="49">
        <f t="shared" si="0"/>
        <v>471</v>
      </c>
      <c r="K6" s="49">
        <f t="shared" si="0"/>
        <v>153</v>
      </c>
      <c r="L6" s="49">
        <f t="shared" si="0"/>
        <v>151</v>
      </c>
      <c r="M6" s="49">
        <f t="shared" si="0"/>
        <v>116</v>
      </c>
      <c r="N6" s="49">
        <f t="shared" si="0"/>
        <v>26</v>
      </c>
      <c r="O6" s="49">
        <f t="shared" si="0"/>
        <v>51</v>
      </c>
      <c r="P6" s="49">
        <f t="shared" si="0"/>
        <v>258</v>
      </c>
      <c r="Q6" s="49">
        <f t="shared" si="0"/>
        <v>119</v>
      </c>
      <c r="R6" s="49">
        <f t="shared" si="0"/>
        <v>128</v>
      </c>
      <c r="S6" s="49">
        <f t="shared" si="0"/>
        <v>20</v>
      </c>
      <c r="T6" s="49">
        <f t="shared" si="0"/>
        <v>4829</v>
      </c>
    </row>
    <row r="7" spans="1:20" s="50" customFormat="1" ht="20" customHeight="1" thickBot="1" x14ac:dyDescent="0.5">
      <c r="A7" s="48" t="s">
        <v>26</v>
      </c>
      <c r="B7" s="91">
        <v>192</v>
      </c>
      <c r="C7" s="91">
        <v>63</v>
      </c>
      <c r="D7" s="91">
        <v>141</v>
      </c>
      <c r="E7" s="91">
        <v>171</v>
      </c>
      <c r="F7" s="91">
        <v>185</v>
      </c>
      <c r="G7" s="91">
        <v>220</v>
      </c>
      <c r="H7" s="91">
        <v>66</v>
      </c>
      <c r="I7" s="91">
        <v>34</v>
      </c>
      <c r="J7" s="91">
        <v>142</v>
      </c>
      <c r="K7" s="91">
        <v>64</v>
      </c>
      <c r="L7" s="91">
        <v>41</v>
      </c>
      <c r="M7" s="91">
        <v>34</v>
      </c>
      <c r="N7" s="91">
        <v>0</v>
      </c>
      <c r="O7" s="91">
        <v>22</v>
      </c>
      <c r="P7" s="91">
        <v>93</v>
      </c>
      <c r="Q7" s="91">
        <v>43</v>
      </c>
      <c r="R7" s="91">
        <v>42</v>
      </c>
      <c r="S7" s="91">
        <v>3</v>
      </c>
      <c r="T7" s="91">
        <f>SUM(B7:S7)</f>
        <v>1556</v>
      </c>
    </row>
    <row r="8" spans="1:20" s="50" customFormat="1" ht="20" customHeight="1" thickTop="1" thickBot="1" x14ac:dyDescent="0.5">
      <c r="A8" s="37" t="s">
        <v>27</v>
      </c>
      <c r="B8" s="87">
        <v>175</v>
      </c>
      <c r="C8" s="87">
        <v>89</v>
      </c>
      <c r="D8" s="87">
        <v>100</v>
      </c>
      <c r="E8" s="87">
        <v>220</v>
      </c>
      <c r="F8" s="87">
        <v>150</v>
      </c>
      <c r="G8" s="87">
        <v>224</v>
      </c>
      <c r="H8" s="87">
        <v>53</v>
      </c>
      <c r="I8" s="87">
        <v>23</v>
      </c>
      <c r="J8" s="87">
        <v>148</v>
      </c>
      <c r="K8" s="87">
        <v>57</v>
      </c>
      <c r="L8" s="87">
        <v>57</v>
      </c>
      <c r="M8" s="87">
        <v>28</v>
      </c>
      <c r="N8" s="87">
        <v>0</v>
      </c>
      <c r="O8" s="87">
        <v>27</v>
      </c>
      <c r="P8" s="87">
        <v>127</v>
      </c>
      <c r="Q8" s="87">
        <v>33</v>
      </c>
      <c r="R8" s="87">
        <v>38</v>
      </c>
      <c r="S8" s="87">
        <v>4</v>
      </c>
      <c r="T8" s="87">
        <f>SUM(B8:S8)</f>
        <v>1553</v>
      </c>
    </row>
    <row r="9" spans="1:20" s="50" customFormat="1" ht="20" customHeight="1" thickTop="1" thickBot="1" x14ac:dyDescent="0.5">
      <c r="A9" s="37" t="s">
        <v>28</v>
      </c>
      <c r="B9" s="87">
        <v>188</v>
      </c>
      <c r="C9" s="87">
        <v>156</v>
      </c>
      <c r="D9" s="87">
        <v>161</v>
      </c>
      <c r="E9" s="87">
        <v>242</v>
      </c>
      <c r="F9" s="87">
        <v>152</v>
      </c>
      <c r="G9" s="87">
        <v>220</v>
      </c>
      <c r="H9" s="87">
        <v>84</v>
      </c>
      <c r="I9" s="87">
        <v>28</v>
      </c>
      <c r="J9" s="87">
        <v>187</v>
      </c>
      <c r="K9" s="87">
        <v>28</v>
      </c>
      <c r="L9" s="87">
        <v>63</v>
      </c>
      <c r="M9" s="87">
        <v>53</v>
      </c>
      <c r="N9" s="87">
        <v>0</v>
      </c>
      <c r="O9" s="87">
        <v>26</v>
      </c>
      <c r="P9" s="87">
        <v>78</v>
      </c>
      <c r="Q9" s="87">
        <v>47</v>
      </c>
      <c r="R9" s="87">
        <v>67</v>
      </c>
      <c r="S9" s="87">
        <v>9</v>
      </c>
      <c r="T9" s="87">
        <f>SUM(B9:S9)</f>
        <v>1789</v>
      </c>
    </row>
    <row r="10" spans="1:20" s="50" customFormat="1" ht="20" customHeight="1" thickTop="1" thickBot="1" x14ac:dyDescent="0.5">
      <c r="A10" s="38" t="s">
        <v>29</v>
      </c>
      <c r="B10" s="25">
        <f>SUM(B7:B9)</f>
        <v>555</v>
      </c>
      <c r="C10" s="25">
        <f t="shared" ref="C10:T10" si="1">SUM(C7:C9)</f>
        <v>308</v>
      </c>
      <c r="D10" s="25">
        <f t="shared" si="1"/>
        <v>402</v>
      </c>
      <c r="E10" s="25">
        <f t="shared" si="1"/>
        <v>633</v>
      </c>
      <c r="F10" s="25">
        <f t="shared" si="1"/>
        <v>487</v>
      </c>
      <c r="G10" s="25">
        <f t="shared" si="1"/>
        <v>664</v>
      </c>
      <c r="H10" s="25">
        <f t="shared" si="1"/>
        <v>203</v>
      </c>
      <c r="I10" s="25">
        <f t="shared" si="1"/>
        <v>85</v>
      </c>
      <c r="J10" s="25">
        <f t="shared" si="1"/>
        <v>477</v>
      </c>
      <c r="K10" s="25">
        <f t="shared" si="1"/>
        <v>149</v>
      </c>
      <c r="L10" s="25">
        <f t="shared" si="1"/>
        <v>161</v>
      </c>
      <c r="M10" s="25">
        <f t="shared" si="1"/>
        <v>115</v>
      </c>
      <c r="N10" s="25">
        <f t="shared" si="1"/>
        <v>0</v>
      </c>
      <c r="O10" s="25">
        <f t="shared" si="1"/>
        <v>75</v>
      </c>
      <c r="P10" s="25">
        <f t="shared" si="1"/>
        <v>298</v>
      </c>
      <c r="Q10" s="25">
        <f t="shared" si="1"/>
        <v>123</v>
      </c>
      <c r="R10" s="25">
        <f t="shared" si="1"/>
        <v>147</v>
      </c>
      <c r="S10" s="25">
        <f t="shared" si="1"/>
        <v>16</v>
      </c>
      <c r="T10" s="25">
        <f t="shared" si="1"/>
        <v>4898</v>
      </c>
    </row>
    <row r="11" spans="1:20" s="50" customFormat="1" ht="20" customHeight="1" thickTop="1" thickBot="1" x14ac:dyDescent="0.5">
      <c r="A11" s="38" t="s">
        <v>30</v>
      </c>
      <c r="B11" s="25">
        <f>SUM(B6,B10)</f>
        <v>1063</v>
      </c>
      <c r="C11" s="25">
        <f t="shared" ref="C11:T11" si="2">SUM(C6,C10)</f>
        <v>682</v>
      </c>
      <c r="D11" s="25">
        <f t="shared" si="2"/>
        <v>815</v>
      </c>
      <c r="E11" s="25">
        <f t="shared" si="2"/>
        <v>1239</v>
      </c>
      <c r="F11" s="25">
        <f t="shared" si="2"/>
        <v>984</v>
      </c>
      <c r="G11" s="25">
        <f t="shared" si="2"/>
        <v>1341</v>
      </c>
      <c r="H11" s="25">
        <f t="shared" si="2"/>
        <v>359</v>
      </c>
      <c r="I11" s="25">
        <f t="shared" si="2"/>
        <v>190</v>
      </c>
      <c r="J11" s="25">
        <f t="shared" si="2"/>
        <v>948</v>
      </c>
      <c r="K11" s="25">
        <f t="shared" si="2"/>
        <v>302</v>
      </c>
      <c r="L11" s="25">
        <f t="shared" si="2"/>
        <v>312</v>
      </c>
      <c r="M11" s="25">
        <f t="shared" si="2"/>
        <v>231</v>
      </c>
      <c r="N11" s="25">
        <f t="shared" si="2"/>
        <v>26</v>
      </c>
      <c r="O11" s="25">
        <f t="shared" si="2"/>
        <v>126</v>
      </c>
      <c r="P11" s="25">
        <f t="shared" si="2"/>
        <v>556</v>
      </c>
      <c r="Q11" s="25">
        <f t="shared" si="2"/>
        <v>242</v>
      </c>
      <c r="R11" s="25">
        <f t="shared" si="2"/>
        <v>275</v>
      </c>
      <c r="S11" s="25">
        <f t="shared" si="2"/>
        <v>36</v>
      </c>
      <c r="T11" s="25">
        <f t="shared" si="2"/>
        <v>9727</v>
      </c>
    </row>
    <row r="12" spans="1:20" s="50" customFormat="1" ht="20" customHeight="1" thickTop="1" thickBot="1" x14ac:dyDescent="0.5">
      <c r="A12" s="37" t="s">
        <v>31</v>
      </c>
      <c r="B12" s="87">
        <v>145</v>
      </c>
      <c r="C12" s="87">
        <v>116</v>
      </c>
      <c r="D12" s="87">
        <v>128</v>
      </c>
      <c r="E12" s="87">
        <v>172</v>
      </c>
      <c r="F12" s="87">
        <v>162</v>
      </c>
      <c r="G12" s="87">
        <v>224</v>
      </c>
      <c r="H12" s="87">
        <v>98</v>
      </c>
      <c r="I12" s="87">
        <v>16</v>
      </c>
      <c r="J12" s="87">
        <v>144</v>
      </c>
      <c r="K12" s="87">
        <v>60</v>
      </c>
      <c r="L12" s="87">
        <v>44</v>
      </c>
      <c r="M12" s="87">
        <v>36</v>
      </c>
      <c r="N12" s="87">
        <v>0</v>
      </c>
      <c r="O12" s="87">
        <v>24</v>
      </c>
      <c r="P12" s="87">
        <v>104</v>
      </c>
      <c r="Q12" s="87">
        <v>48</v>
      </c>
      <c r="R12" s="87">
        <v>38</v>
      </c>
      <c r="S12" s="87">
        <v>5</v>
      </c>
      <c r="T12" s="87">
        <f>SUM(B12:S12)</f>
        <v>1564</v>
      </c>
    </row>
    <row r="13" spans="1:20" s="50" customFormat="1" ht="20" customHeight="1" thickTop="1" thickBot="1" x14ac:dyDescent="0.5">
      <c r="A13" s="37" t="s">
        <v>32</v>
      </c>
      <c r="B13" s="87">
        <v>175</v>
      </c>
      <c r="C13" s="87">
        <v>87</v>
      </c>
      <c r="D13" s="87">
        <v>149</v>
      </c>
      <c r="E13" s="87">
        <v>225</v>
      </c>
      <c r="F13" s="87">
        <v>161</v>
      </c>
      <c r="G13" s="87">
        <v>224</v>
      </c>
      <c r="H13" s="87">
        <v>74</v>
      </c>
      <c r="I13" s="87">
        <v>28</v>
      </c>
      <c r="J13" s="87">
        <v>188</v>
      </c>
      <c r="K13" s="87">
        <v>49</v>
      </c>
      <c r="L13" s="87">
        <v>60</v>
      </c>
      <c r="M13" s="87">
        <v>34</v>
      </c>
      <c r="N13" s="87">
        <v>0</v>
      </c>
      <c r="O13" s="87">
        <v>21</v>
      </c>
      <c r="P13" s="87">
        <v>133</v>
      </c>
      <c r="Q13" s="87">
        <v>36</v>
      </c>
      <c r="R13" s="87">
        <v>45</v>
      </c>
      <c r="S13" s="87">
        <v>5</v>
      </c>
      <c r="T13" s="87">
        <f>SUM(B13:S13)</f>
        <v>1694</v>
      </c>
    </row>
    <row r="14" spans="1:20" s="50" customFormat="1" ht="20" customHeight="1" thickTop="1" thickBot="1" x14ac:dyDescent="0.5">
      <c r="A14" s="37" t="s">
        <v>33</v>
      </c>
      <c r="B14" s="87">
        <v>164</v>
      </c>
      <c r="C14" s="87">
        <v>155</v>
      </c>
      <c r="D14" s="87">
        <v>135</v>
      </c>
      <c r="E14" s="87">
        <v>176</v>
      </c>
      <c r="F14" s="87">
        <v>205</v>
      </c>
      <c r="G14" s="87">
        <v>227</v>
      </c>
      <c r="H14" s="87">
        <v>60</v>
      </c>
      <c r="I14" s="87">
        <v>36</v>
      </c>
      <c r="J14" s="87">
        <v>192</v>
      </c>
      <c r="K14" s="87">
        <v>39</v>
      </c>
      <c r="L14" s="87">
        <v>53</v>
      </c>
      <c r="M14" s="87">
        <v>46</v>
      </c>
      <c r="N14" s="87">
        <v>0</v>
      </c>
      <c r="O14" s="87">
        <v>23</v>
      </c>
      <c r="P14" s="87">
        <v>117</v>
      </c>
      <c r="Q14" s="87">
        <v>37</v>
      </c>
      <c r="R14" s="87">
        <v>31</v>
      </c>
      <c r="S14" s="87">
        <v>7</v>
      </c>
      <c r="T14" s="87">
        <f>SUM(B14:S14)</f>
        <v>1703</v>
      </c>
    </row>
    <row r="15" spans="1:20" s="50" customFormat="1" ht="20" customHeight="1" thickTop="1" thickBot="1" x14ac:dyDescent="0.5">
      <c r="A15" s="38" t="s">
        <v>34</v>
      </c>
      <c r="B15" s="92">
        <f>SUM(B12:B14)</f>
        <v>484</v>
      </c>
      <c r="C15" s="92">
        <f t="shared" ref="C15:T15" si="3">SUM(C12:C14)</f>
        <v>358</v>
      </c>
      <c r="D15" s="92">
        <f t="shared" si="3"/>
        <v>412</v>
      </c>
      <c r="E15" s="92">
        <f t="shared" si="3"/>
        <v>573</v>
      </c>
      <c r="F15" s="92">
        <f t="shared" si="3"/>
        <v>528</v>
      </c>
      <c r="G15" s="92">
        <f t="shared" si="3"/>
        <v>675</v>
      </c>
      <c r="H15" s="92">
        <f t="shared" si="3"/>
        <v>232</v>
      </c>
      <c r="I15" s="92">
        <f t="shared" si="3"/>
        <v>80</v>
      </c>
      <c r="J15" s="92">
        <f t="shared" si="3"/>
        <v>524</v>
      </c>
      <c r="K15" s="92">
        <f t="shared" si="3"/>
        <v>148</v>
      </c>
      <c r="L15" s="92">
        <f t="shared" si="3"/>
        <v>157</v>
      </c>
      <c r="M15" s="92">
        <f t="shared" si="3"/>
        <v>116</v>
      </c>
      <c r="N15" s="92">
        <f t="shared" si="3"/>
        <v>0</v>
      </c>
      <c r="O15" s="92">
        <f t="shared" si="3"/>
        <v>68</v>
      </c>
      <c r="P15" s="92">
        <f t="shared" si="3"/>
        <v>354</v>
      </c>
      <c r="Q15" s="92">
        <f t="shared" si="3"/>
        <v>121</v>
      </c>
      <c r="R15" s="92">
        <f t="shared" si="3"/>
        <v>114</v>
      </c>
      <c r="S15" s="92">
        <f t="shared" si="3"/>
        <v>17</v>
      </c>
      <c r="T15" s="92">
        <f t="shared" si="3"/>
        <v>4961</v>
      </c>
    </row>
    <row r="16" spans="1:20" s="50" customFormat="1" ht="20" customHeight="1" thickTop="1" thickBot="1" x14ac:dyDescent="0.5">
      <c r="A16" s="37" t="s">
        <v>35</v>
      </c>
      <c r="B16" s="87">
        <v>191</v>
      </c>
      <c r="C16" s="87">
        <v>124</v>
      </c>
      <c r="D16" s="87">
        <v>116</v>
      </c>
      <c r="E16" s="87">
        <v>264</v>
      </c>
      <c r="F16" s="87">
        <v>158</v>
      </c>
      <c r="G16" s="87">
        <v>233</v>
      </c>
      <c r="H16" s="87">
        <v>64</v>
      </c>
      <c r="I16" s="87">
        <v>29</v>
      </c>
      <c r="J16" s="87">
        <v>215</v>
      </c>
      <c r="K16" s="87">
        <v>58</v>
      </c>
      <c r="L16" s="87">
        <v>52</v>
      </c>
      <c r="M16" s="87">
        <v>33</v>
      </c>
      <c r="N16" s="87">
        <v>0</v>
      </c>
      <c r="O16" s="87">
        <v>17</v>
      </c>
      <c r="P16" s="87">
        <v>80</v>
      </c>
      <c r="Q16" s="87">
        <v>32</v>
      </c>
      <c r="R16" s="87">
        <v>44</v>
      </c>
      <c r="S16" s="87">
        <v>5</v>
      </c>
      <c r="T16" s="87">
        <f>SUM(B16:S16)</f>
        <v>1715</v>
      </c>
    </row>
    <row r="17" spans="1:20" s="50" customFormat="1" ht="20" customHeight="1" thickTop="1" x14ac:dyDescent="0.45">
      <c r="A17" s="39" t="s">
        <v>36</v>
      </c>
      <c r="B17" s="87">
        <v>184</v>
      </c>
      <c r="C17" s="87">
        <v>171</v>
      </c>
      <c r="D17" s="87">
        <v>111</v>
      </c>
      <c r="E17" s="87">
        <v>262</v>
      </c>
      <c r="F17" s="87">
        <v>155</v>
      </c>
      <c r="G17" s="87">
        <v>263</v>
      </c>
      <c r="H17" s="87">
        <v>76</v>
      </c>
      <c r="I17" s="87">
        <v>33</v>
      </c>
      <c r="J17" s="87">
        <v>200</v>
      </c>
      <c r="K17" s="87">
        <v>45</v>
      </c>
      <c r="L17" s="87">
        <v>64</v>
      </c>
      <c r="M17" s="87">
        <v>34</v>
      </c>
      <c r="N17" s="87">
        <v>0</v>
      </c>
      <c r="O17" s="87">
        <v>23</v>
      </c>
      <c r="P17" s="87">
        <v>88</v>
      </c>
      <c r="Q17" s="87">
        <v>46</v>
      </c>
      <c r="R17" s="87">
        <v>40</v>
      </c>
      <c r="S17" s="87">
        <v>8</v>
      </c>
      <c r="T17" s="87">
        <f>SUM(B17:S17)</f>
        <v>1803</v>
      </c>
    </row>
    <row r="18" spans="1:20" s="50" customFormat="1" ht="20" customHeight="1" x14ac:dyDescent="0.45">
      <c r="A18" s="32" t="s">
        <v>39</v>
      </c>
      <c r="B18" s="87">
        <v>189</v>
      </c>
      <c r="C18" s="87">
        <v>129</v>
      </c>
      <c r="D18" s="87">
        <v>147</v>
      </c>
      <c r="E18" s="87">
        <v>198</v>
      </c>
      <c r="F18" s="87">
        <v>215</v>
      </c>
      <c r="G18" s="87">
        <v>238</v>
      </c>
      <c r="H18" s="87">
        <v>63</v>
      </c>
      <c r="I18" s="87">
        <v>32</v>
      </c>
      <c r="J18" s="87">
        <v>163</v>
      </c>
      <c r="K18" s="87">
        <v>64</v>
      </c>
      <c r="L18" s="87">
        <v>50</v>
      </c>
      <c r="M18" s="87">
        <v>23</v>
      </c>
      <c r="N18" s="87">
        <v>11</v>
      </c>
      <c r="O18" s="87">
        <v>16</v>
      </c>
      <c r="P18" s="87">
        <v>78</v>
      </c>
      <c r="Q18" s="87">
        <v>56</v>
      </c>
      <c r="R18" s="87">
        <v>50</v>
      </c>
      <c r="S18" s="87">
        <v>4</v>
      </c>
      <c r="T18" s="87">
        <f>SUM(B18:S18)</f>
        <v>1726</v>
      </c>
    </row>
    <row r="19" spans="1:20" s="50" customFormat="1" ht="20" customHeight="1" x14ac:dyDescent="0.45">
      <c r="A19" s="40" t="s">
        <v>37</v>
      </c>
      <c r="B19" s="92">
        <f>SUM(B16:B18)</f>
        <v>564</v>
      </c>
      <c r="C19" s="92">
        <f t="shared" ref="C19:T19" si="4">SUM(C16:C18)</f>
        <v>424</v>
      </c>
      <c r="D19" s="92">
        <f t="shared" si="4"/>
        <v>374</v>
      </c>
      <c r="E19" s="92">
        <f t="shared" si="4"/>
        <v>724</v>
      </c>
      <c r="F19" s="92">
        <f t="shared" si="4"/>
        <v>528</v>
      </c>
      <c r="G19" s="92">
        <f t="shared" si="4"/>
        <v>734</v>
      </c>
      <c r="H19" s="92">
        <f t="shared" si="4"/>
        <v>203</v>
      </c>
      <c r="I19" s="92">
        <f t="shared" si="4"/>
        <v>94</v>
      </c>
      <c r="J19" s="92">
        <f t="shared" si="4"/>
        <v>578</v>
      </c>
      <c r="K19" s="92">
        <f t="shared" si="4"/>
        <v>167</v>
      </c>
      <c r="L19" s="92">
        <f t="shared" si="4"/>
        <v>166</v>
      </c>
      <c r="M19" s="92">
        <f t="shared" si="4"/>
        <v>90</v>
      </c>
      <c r="N19" s="92">
        <f t="shared" si="4"/>
        <v>11</v>
      </c>
      <c r="O19" s="92">
        <f t="shared" si="4"/>
        <v>56</v>
      </c>
      <c r="P19" s="92">
        <f t="shared" si="4"/>
        <v>246</v>
      </c>
      <c r="Q19" s="92">
        <f t="shared" si="4"/>
        <v>134</v>
      </c>
      <c r="R19" s="92">
        <f t="shared" si="4"/>
        <v>134</v>
      </c>
      <c r="S19" s="92">
        <f t="shared" si="4"/>
        <v>17</v>
      </c>
      <c r="T19" s="92">
        <f t="shared" si="4"/>
        <v>5244</v>
      </c>
    </row>
    <row r="20" spans="1:20" s="50" customFormat="1" ht="20" customHeight="1" x14ac:dyDescent="0.45">
      <c r="A20" s="40" t="s">
        <v>38</v>
      </c>
      <c r="B20" s="92">
        <f>SUM(B10,B6,B15,B19)</f>
        <v>2111</v>
      </c>
      <c r="C20" s="92">
        <f t="shared" ref="C20:T20" si="5">SUM(C10,C6,C15,C19)</f>
        <v>1464</v>
      </c>
      <c r="D20" s="92">
        <f t="shared" si="5"/>
        <v>1601</v>
      </c>
      <c r="E20" s="92">
        <f t="shared" si="5"/>
        <v>2536</v>
      </c>
      <c r="F20" s="92">
        <f t="shared" si="5"/>
        <v>2040</v>
      </c>
      <c r="G20" s="92">
        <f t="shared" si="5"/>
        <v>2750</v>
      </c>
      <c r="H20" s="92">
        <f t="shared" si="5"/>
        <v>794</v>
      </c>
      <c r="I20" s="92">
        <f t="shared" si="5"/>
        <v>364</v>
      </c>
      <c r="J20" s="92">
        <f t="shared" si="5"/>
        <v>2050</v>
      </c>
      <c r="K20" s="92">
        <f t="shared" si="5"/>
        <v>617</v>
      </c>
      <c r="L20" s="92">
        <f t="shared" si="5"/>
        <v>635</v>
      </c>
      <c r="M20" s="92">
        <f t="shared" si="5"/>
        <v>437</v>
      </c>
      <c r="N20" s="92">
        <f t="shared" si="5"/>
        <v>37</v>
      </c>
      <c r="O20" s="92">
        <f t="shared" si="5"/>
        <v>250</v>
      </c>
      <c r="P20" s="92">
        <f t="shared" si="5"/>
        <v>1156</v>
      </c>
      <c r="Q20" s="92">
        <f t="shared" si="5"/>
        <v>497</v>
      </c>
      <c r="R20" s="92">
        <f t="shared" si="5"/>
        <v>523</v>
      </c>
      <c r="S20" s="92">
        <f t="shared" si="5"/>
        <v>70</v>
      </c>
      <c r="T20" s="92">
        <f t="shared" si="5"/>
        <v>19932</v>
      </c>
    </row>
    <row r="21" spans="1:20" x14ac:dyDescent="0.4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</sheetData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الطب العام</vt:lpstr>
      <vt:lpstr>التمريض</vt:lpstr>
      <vt:lpstr>اسنان</vt:lpstr>
      <vt:lpstr>المختبرات</vt:lpstr>
      <vt:lpstr>الاشعة</vt:lpstr>
      <vt:lpstr>الاسهالات</vt:lpstr>
      <vt:lpstr>الامراض السارية </vt:lpstr>
      <vt:lpstr>الامومة والطفولة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mohadmin</dc:creator>
  <cp:lastModifiedBy>moh2</cp:lastModifiedBy>
  <cp:lastPrinted>2022-02-20T07:55:36Z</cp:lastPrinted>
  <dcterms:created xsi:type="dcterms:W3CDTF">2019-11-18T07:43:46Z</dcterms:created>
  <dcterms:modified xsi:type="dcterms:W3CDTF">2022-12-01T11:40:12Z</dcterms:modified>
</cp:coreProperties>
</file>